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0040" windowHeight="15800" tabRatio="500" activeTab="5"/>
  </bookViews>
  <sheets>
    <sheet name="3He Tubes" sheetId="1" r:id="rId1"/>
    <sheet name="Moderator" sheetId="7" r:id="rId2"/>
    <sheet name="Electronics" sheetId="2" r:id="rId3"/>
    <sheet name="DACQ" sheetId="3" r:id="rId4"/>
    <sheet name="Cables" sheetId="4" r:id="rId5"/>
    <sheet name="CLOVER" sheetId="6" r:id="rId6"/>
  </sheets>
  <definedNames>
    <definedName name="_xlnm.Print_Area" localSheetId="0">'3He Tubes'!$A$1:$J$24</definedName>
    <definedName name="_xlnm.Print_Area" localSheetId="4">Cables!$A$1:$G$51</definedName>
    <definedName name="_xlnm.Print_Area" localSheetId="5">CLOVER!$A$1:$I$16</definedName>
    <definedName name="_xlnm.Print_Area" localSheetId="3">DACQ!$A$1:$G$42</definedName>
    <definedName name="_xlnm.Print_Area" localSheetId="2">Electronics!$A$1:$G$63</definedName>
    <definedName name="_xlnm.Print_Area" localSheetId="1">Moderator!$A$1:$E$28</definedName>
  </definedName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7" l="1"/>
  <c r="E38" i="2"/>
  <c r="E28" i="2"/>
  <c r="D38" i="2"/>
  <c r="E8" i="4"/>
  <c r="F25" i="4"/>
  <c r="E25" i="4"/>
  <c r="F5" i="2"/>
  <c r="F6" i="2"/>
  <c r="F7" i="2"/>
  <c r="F8" i="2"/>
  <c r="F11" i="2"/>
  <c r="E11" i="2"/>
  <c r="E5" i="3"/>
  <c r="E8" i="3"/>
  <c r="E9" i="3"/>
  <c r="E6" i="3"/>
  <c r="E7" i="3"/>
  <c r="E11" i="3"/>
  <c r="E26" i="2"/>
  <c r="E34" i="2"/>
  <c r="H11" i="1"/>
  <c r="C19" i="3"/>
  <c r="F17" i="2"/>
  <c r="F16" i="2"/>
  <c r="F30" i="4"/>
  <c r="F31" i="4"/>
  <c r="F33" i="4"/>
  <c r="E33" i="4"/>
  <c r="D11" i="3"/>
  <c r="D28" i="2"/>
</calcChain>
</file>

<file path=xl/sharedStrings.xml><?xml version="1.0" encoding="utf-8"?>
<sst xmlns="http://schemas.openxmlformats.org/spreadsheetml/2006/main" count="454" uniqueCount="186">
  <si>
    <t>3He tubes</t>
  </si>
  <si>
    <t>Institute</t>
  </si>
  <si>
    <t>Model</t>
  </si>
  <si>
    <t>DACQ</t>
  </si>
  <si>
    <t>GSI</t>
  </si>
  <si>
    <t>No. Of Units</t>
  </si>
  <si>
    <t>JINR</t>
  </si>
  <si>
    <t xml:space="preserve">10 atm </t>
  </si>
  <si>
    <t>Pressure</t>
  </si>
  <si>
    <t>Volume</t>
  </si>
  <si>
    <t>Size</t>
  </si>
  <si>
    <t>280 cm3</t>
  </si>
  <si>
    <t>67.6cm x 2.54cm</t>
  </si>
  <si>
    <t xml:space="preserve">8 atm </t>
  </si>
  <si>
    <t>4 atm</t>
  </si>
  <si>
    <t>50cm x 3cm</t>
  </si>
  <si>
    <t>353 cm3</t>
  </si>
  <si>
    <t>UPC</t>
  </si>
  <si>
    <t>ORNL</t>
  </si>
  <si>
    <t>RIKEN</t>
  </si>
  <si>
    <t>Total</t>
  </si>
  <si>
    <t>5 atm</t>
  </si>
  <si>
    <t>285 cm3</t>
  </si>
  <si>
    <t>1140 cm3</t>
  </si>
  <si>
    <t>70cm x 2.54cm</t>
  </si>
  <si>
    <t>70cm x 5.08cm</t>
  </si>
  <si>
    <t>140 cm3</t>
  </si>
  <si>
    <t>40cm x 2.54cm</t>
  </si>
  <si>
    <t>Preamplifiers</t>
  </si>
  <si>
    <t>UTK</t>
  </si>
  <si>
    <t>No. Of Channels</t>
  </si>
  <si>
    <t>IFIC</t>
  </si>
  <si>
    <t>MESYTEC MPR-16-HV Unipolar</t>
  </si>
  <si>
    <t>MESYTEC MPR-16-HV Differential</t>
  </si>
  <si>
    <t>Differential-Unipolar Converter</t>
  </si>
  <si>
    <t>?</t>
  </si>
  <si>
    <t>HV supply</t>
  </si>
  <si>
    <t>Required</t>
  </si>
  <si>
    <t xml:space="preserve">Total </t>
  </si>
  <si>
    <t>Preamp power supply</t>
  </si>
  <si>
    <t>Front-end Electronics</t>
  </si>
  <si>
    <t>NIM Crates</t>
  </si>
  <si>
    <t>Cables</t>
  </si>
  <si>
    <t>Other electronics</t>
  </si>
  <si>
    <t>Digitizers</t>
  </si>
  <si>
    <t>Clock distributor</t>
  </si>
  <si>
    <t>VME Crates</t>
  </si>
  <si>
    <t>Struck SIS3100/1100</t>
  </si>
  <si>
    <t>Struck SIS3820</t>
  </si>
  <si>
    <t>Struck SIS3316 /16ch-250MHz</t>
  </si>
  <si>
    <t>Struck SIS3302 /8ch-100MHz</t>
  </si>
  <si>
    <t xml:space="preserve">Input Connector </t>
  </si>
  <si>
    <t>Lemo 00</t>
  </si>
  <si>
    <t>Input Connector</t>
  </si>
  <si>
    <t>Output Connector</t>
  </si>
  <si>
    <t>SHV</t>
  </si>
  <si>
    <t>34-pin flat cable conn.</t>
  </si>
  <si>
    <t>HV connector</t>
  </si>
  <si>
    <t>LND-252248</t>
  </si>
  <si>
    <t>SA-P4-0812-255</t>
  </si>
  <si>
    <t>RS-P4-1624-213</t>
  </si>
  <si>
    <t>HV</t>
  </si>
  <si>
    <t>RS-P4-0824-222</t>
  </si>
  <si>
    <t>HN</t>
  </si>
  <si>
    <t>ISEG NHQ203M</t>
  </si>
  <si>
    <t>JYFL  prototype 16ch/16ch</t>
  </si>
  <si>
    <t>Connector</t>
  </si>
  <si>
    <t>Mesytec MNV-4</t>
  </si>
  <si>
    <t>SubD9</t>
  </si>
  <si>
    <t>Connectors</t>
  </si>
  <si>
    <t xml:space="preserve">Cable type  </t>
  </si>
  <si>
    <t xml:space="preserve">Length </t>
  </si>
  <si>
    <t>SHV-SHV</t>
  </si>
  <si>
    <t>HN-SHV</t>
  </si>
  <si>
    <t>RG 223/U</t>
  </si>
  <si>
    <t>HTC-50-3-2</t>
  </si>
  <si>
    <t>34pinFCC-BNC</t>
  </si>
  <si>
    <t>Flat-Cable/Coaxial Adapter for Preamp</t>
  </si>
  <si>
    <t>Flat-Cable for Preamp</t>
  </si>
  <si>
    <t>Flat cable</t>
  </si>
  <si>
    <t>34pinFCC</t>
  </si>
  <si>
    <t>3 m</t>
  </si>
  <si>
    <t>Tube HV</t>
  </si>
  <si>
    <t>Preamp HV</t>
  </si>
  <si>
    <t>From preamp to tube</t>
  </si>
  <si>
    <t>From HV unit to preamp</t>
  </si>
  <si>
    <t>From preamp to digitizer</t>
  </si>
  <si>
    <t>Lemo 00-Lemo 00</t>
  </si>
  <si>
    <t>BNC-Lemo 00 F/M</t>
  </si>
  <si>
    <t>From preamp to Diff-Unip Converter</t>
  </si>
  <si>
    <t>Struck SIS3104/1100</t>
  </si>
  <si>
    <t>VME Controller/PCI cards</t>
  </si>
  <si>
    <t>-</t>
  </si>
  <si>
    <t>ISEG MPOD</t>
  </si>
  <si>
    <t>1450 V</t>
  </si>
  <si>
    <t>1350-1550 V</t>
  </si>
  <si>
    <t>1400-1650 V</t>
  </si>
  <si>
    <t>1250-1750 V</t>
  </si>
  <si>
    <t>900-1425 V</t>
  </si>
  <si>
    <t>1475-2000 V</t>
  </si>
  <si>
    <t>1350 V</t>
  </si>
  <si>
    <t>ORNL 1"</t>
  </si>
  <si>
    <t>ORNL 2"</t>
  </si>
  <si>
    <t>1750 V</t>
  </si>
  <si>
    <t>GSI-UPC, RIKEN</t>
  </si>
  <si>
    <t>48 + 24</t>
  </si>
  <si>
    <t>5 preamps</t>
  </si>
  <si>
    <t>1 preamp</t>
  </si>
  <si>
    <t>4 preamps</t>
  </si>
  <si>
    <t>Lemo-00</t>
  </si>
  <si>
    <t>8 + 8</t>
  </si>
  <si>
    <t>1400-1500</t>
  </si>
  <si>
    <t>ind preamp</t>
  </si>
  <si>
    <t>HYBRID CONFIGURATION</t>
  </si>
  <si>
    <t>RG274</t>
  </si>
  <si>
    <t>280cm</t>
  </si>
  <si>
    <t>180 cm</t>
  </si>
  <si>
    <t>RG 59BU</t>
  </si>
  <si>
    <t>1400 V</t>
  </si>
  <si>
    <t>GSI-UPC-ORNL1</t>
  </si>
  <si>
    <t>ORNL 2</t>
  </si>
  <si>
    <t>40 + 8 + 16</t>
  </si>
  <si>
    <t>4 preamps-D</t>
  </si>
  <si>
    <t>2 preamp-U</t>
  </si>
  <si>
    <t>4 preamps-U</t>
  </si>
  <si>
    <t>Preamp distribution:</t>
  </si>
  <si>
    <t>12 + 18</t>
  </si>
  <si>
    <t>Clock 10Hz</t>
  </si>
  <si>
    <t>Module</t>
  </si>
  <si>
    <t xml:space="preserve">IFIC </t>
  </si>
  <si>
    <t>D&amp;G Gen.</t>
  </si>
  <si>
    <t>Tennelec TC410</t>
  </si>
  <si>
    <t>Tail pulse generator</t>
  </si>
  <si>
    <t>BNC BH-1</t>
  </si>
  <si>
    <t>Pulser system</t>
  </si>
  <si>
    <t>Liear FI/FO</t>
  </si>
  <si>
    <t>CAEN N625</t>
  </si>
  <si>
    <t>+ 8 CLOVER</t>
  </si>
  <si>
    <t>Wiener UEP6021 1.5kW</t>
  </si>
  <si>
    <t>Required Hybrid</t>
  </si>
  <si>
    <t>Required Compact</t>
  </si>
  <si>
    <t>no</t>
  </si>
  <si>
    <t>12 + 20</t>
  </si>
  <si>
    <t>Coverter power supply</t>
  </si>
  <si>
    <t xml:space="preserve">Module </t>
  </si>
  <si>
    <t xml:space="preserve">Model </t>
  </si>
  <si>
    <t>+6V/-6V 1.5A Power Supply</t>
  </si>
  <si>
    <t>2ns</t>
  </si>
  <si>
    <t>RG174</t>
  </si>
  <si>
    <t>Coaxial cable coverter to  digitizer</t>
  </si>
  <si>
    <t>Conector converters for digitizers</t>
  </si>
  <si>
    <t>SHV right-angle connector</t>
  </si>
  <si>
    <t>SHV-SHV right-angle</t>
  </si>
  <si>
    <t>Option 1</t>
  </si>
  <si>
    <t>Option 2</t>
  </si>
  <si>
    <t>PS2316</t>
  </si>
  <si>
    <t>PC computer</t>
  </si>
  <si>
    <t>MSU</t>
  </si>
  <si>
    <t>TRIUMF</t>
  </si>
  <si>
    <t>MPOD?</t>
  </si>
  <si>
    <t>CLOVER</t>
  </si>
  <si>
    <t>Detector</t>
  </si>
  <si>
    <t>BNC</t>
  </si>
  <si>
    <t>Crystal size</t>
  </si>
  <si>
    <t>50mm x 80mm</t>
  </si>
  <si>
    <t>2000-3000 V</t>
  </si>
  <si>
    <t>EXOGAM-1</t>
  </si>
  <si>
    <t>Moderator Asembly</t>
  </si>
  <si>
    <t>Moderator</t>
  </si>
  <si>
    <t>NPL</t>
  </si>
  <si>
    <t>Type</t>
  </si>
  <si>
    <t>slabc</t>
  </si>
  <si>
    <t>slabs</t>
  </si>
  <si>
    <t>slabr</t>
  </si>
  <si>
    <t>plug</t>
  </si>
  <si>
    <t>plug_v2</t>
  </si>
  <si>
    <t>Front Shielding</t>
  </si>
  <si>
    <t>Extra shielding</t>
  </si>
  <si>
    <t>PE+Cd</t>
  </si>
  <si>
    <t>Support table</t>
  </si>
  <si>
    <t>900x900x50 mm3</t>
  </si>
  <si>
    <t>900x392x50 mm3</t>
  </si>
  <si>
    <t>392x138x50 mm3</t>
  </si>
  <si>
    <t>240x114x50 mm3</t>
  </si>
  <si>
    <t>724x305x26 mm3</t>
  </si>
  <si>
    <t>1500x1550x1800 mm3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</si>
</sst>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FF"/>
      <name val="Calibri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6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/>
    <xf numFmtId="1" fontId="4" fillId="0" borderId="0" xfId="0" quotePrefix="1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4" fillId="0" borderId="0" xfId="0" applyFont="1"/>
    <xf numFmtId="0" fontId="1" fillId="0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1" fillId="0" borderId="0" xfId="0" applyFont="1"/>
    <xf numFmtId="49" fontId="0" fillId="0" borderId="0" xfId="0" applyNumberFormat="1"/>
    <xf numFmtId="49" fontId="5" fillId="0" borderId="0" xfId="0" applyNumberFormat="1" applyFont="1"/>
    <xf numFmtId="0" fontId="1" fillId="2" borderId="0" xfId="0" applyFont="1" applyFill="1" applyAlignment="1">
      <alignment wrapText="1"/>
    </xf>
    <xf numFmtId="0" fontId="0" fillId="0" borderId="0" xfId="0" applyAlignment="1"/>
    <xf numFmtId="0" fontId="1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</cellXfs>
  <cellStyles count="2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4"/>
  <sheetViews>
    <sheetView workbookViewId="0">
      <selection activeCell="F35" sqref="F35"/>
    </sheetView>
  </sheetViews>
  <sheetFormatPr baseColWidth="10" defaultRowHeight="15" x14ac:dyDescent="0"/>
  <cols>
    <col min="2" max="2" width="17" customWidth="1"/>
    <col min="3" max="3" width="9.5" customWidth="1"/>
    <col min="4" max="4" width="10.1640625" customWidth="1"/>
    <col min="5" max="7" width="17" customWidth="1"/>
    <col min="8" max="8" width="12.5" customWidth="1"/>
    <col min="9" max="9" width="16.83203125" customWidth="1"/>
    <col min="10" max="10" width="18.33203125" customWidth="1"/>
  </cols>
  <sheetData>
    <row r="1" spans="1:10">
      <c r="A1" s="10" t="s">
        <v>0</v>
      </c>
    </row>
    <row r="3" spans="1:10">
      <c r="A3" s="8" t="s">
        <v>1</v>
      </c>
      <c r="B3" s="8" t="s">
        <v>2</v>
      </c>
      <c r="C3" s="8" t="s">
        <v>8</v>
      </c>
      <c r="D3" s="8" t="s">
        <v>9</v>
      </c>
      <c r="E3" s="8" t="s">
        <v>10</v>
      </c>
      <c r="F3" s="8" t="s">
        <v>61</v>
      </c>
      <c r="G3" s="8" t="s">
        <v>57</v>
      </c>
      <c r="H3" s="8" t="s">
        <v>5</v>
      </c>
    </row>
    <row r="4" spans="1:10">
      <c r="A4" s="8" t="s">
        <v>4</v>
      </c>
      <c r="B4" s="9" t="s">
        <v>58</v>
      </c>
      <c r="C4" s="9" t="s">
        <v>7</v>
      </c>
      <c r="D4" s="9" t="s">
        <v>11</v>
      </c>
      <c r="E4" s="9" t="s">
        <v>12</v>
      </c>
      <c r="F4" s="9" t="s">
        <v>95</v>
      </c>
      <c r="G4" s="9" t="s">
        <v>55</v>
      </c>
      <c r="H4" s="9">
        <v>10</v>
      </c>
    </row>
    <row r="5" spans="1:10">
      <c r="A5" s="8" t="s">
        <v>6</v>
      </c>
      <c r="B5" s="9" t="s">
        <v>92</v>
      </c>
      <c r="C5" s="9" t="s">
        <v>14</v>
      </c>
      <c r="D5" s="9" t="s">
        <v>16</v>
      </c>
      <c r="E5" s="9" t="s">
        <v>15</v>
      </c>
      <c r="F5" s="9" t="s">
        <v>111</v>
      </c>
      <c r="G5" s="9" t="s">
        <v>35</v>
      </c>
      <c r="H5" s="9">
        <v>20</v>
      </c>
      <c r="I5" s="19"/>
    </row>
    <row r="6" spans="1:10">
      <c r="A6" s="8" t="s">
        <v>18</v>
      </c>
      <c r="B6" s="9" t="s">
        <v>62</v>
      </c>
      <c r="C6" s="9" t="s">
        <v>7</v>
      </c>
      <c r="D6" s="9" t="s">
        <v>22</v>
      </c>
      <c r="E6" s="9" t="s">
        <v>24</v>
      </c>
      <c r="F6" s="9" t="s">
        <v>98</v>
      </c>
      <c r="G6" s="9" t="s">
        <v>63</v>
      </c>
      <c r="H6" s="9">
        <v>17</v>
      </c>
    </row>
    <row r="7" spans="1:10">
      <c r="A7" s="8" t="s">
        <v>18</v>
      </c>
      <c r="B7" s="9" t="s">
        <v>60</v>
      </c>
      <c r="C7" s="9" t="s">
        <v>7</v>
      </c>
      <c r="D7" s="9" t="s">
        <v>23</v>
      </c>
      <c r="E7" s="9" t="s">
        <v>25</v>
      </c>
      <c r="F7" s="9" t="s">
        <v>99</v>
      </c>
      <c r="G7" s="9" t="s">
        <v>63</v>
      </c>
      <c r="H7" s="9">
        <v>64</v>
      </c>
    </row>
    <row r="8" spans="1:10">
      <c r="A8" s="8" t="s">
        <v>19</v>
      </c>
      <c r="B8" s="9" t="s">
        <v>59</v>
      </c>
      <c r="C8" s="9" t="s">
        <v>21</v>
      </c>
      <c r="D8" s="9" t="s">
        <v>26</v>
      </c>
      <c r="E8" s="9" t="s">
        <v>27</v>
      </c>
      <c r="F8" s="9" t="s">
        <v>97</v>
      </c>
      <c r="G8" s="9" t="s">
        <v>55</v>
      </c>
      <c r="H8" s="9">
        <v>26</v>
      </c>
    </row>
    <row r="9" spans="1:10">
      <c r="A9" s="8" t="s">
        <v>17</v>
      </c>
      <c r="B9" s="9" t="s">
        <v>58</v>
      </c>
      <c r="C9" s="9" t="s">
        <v>13</v>
      </c>
      <c r="D9" s="9" t="s">
        <v>11</v>
      </c>
      <c r="E9" s="9" t="s">
        <v>12</v>
      </c>
      <c r="F9" s="9" t="s">
        <v>96</v>
      </c>
      <c r="G9" s="9" t="s">
        <v>55</v>
      </c>
      <c r="H9" s="9">
        <v>42</v>
      </c>
    </row>
    <row r="10" spans="1:10">
      <c r="A10" s="1"/>
      <c r="B10" s="1"/>
      <c r="C10" s="1"/>
      <c r="D10" s="1"/>
      <c r="E10" s="1"/>
      <c r="F10" s="1"/>
      <c r="G10" s="1"/>
      <c r="H10" s="1"/>
      <c r="I10" s="7" t="s">
        <v>139</v>
      </c>
      <c r="J10" s="7" t="s">
        <v>140</v>
      </c>
    </row>
    <row r="11" spans="1:10">
      <c r="A11" s="1"/>
      <c r="B11" s="2"/>
      <c r="C11" s="1"/>
      <c r="D11" s="1"/>
      <c r="F11" s="6"/>
      <c r="G11" s="6" t="s">
        <v>20</v>
      </c>
      <c r="H11" s="6">
        <f>SUM(H4:H9)</f>
        <v>179</v>
      </c>
      <c r="I11" s="7">
        <v>148</v>
      </c>
      <c r="J11" s="7">
        <v>166</v>
      </c>
    </row>
    <row r="14" spans="1:10">
      <c r="A14" s="27" t="s">
        <v>125</v>
      </c>
    </row>
    <row r="15" spans="1:10">
      <c r="A15" s="23" t="s">
        <v>113</v>
      </c>
      <c r="B15" s="23"/>
    </row>
    <row r="16" spans="1:10">
      <c r="A16" s="21" t="s">
        <v>61</v>
      </c>
      <c r="B16" s="21" t="s">
        <v>104</v>
      </c>
      <c r="C16" s="21" t="s">
        <v>94</v>
      </c>
      <c r="D16" s="22" t="s">
        <v>105</v>
      </c>
      <c r="E16" s="21" t="s">
        <v>106</v>
      </c>
      <c r="F16" s="21" t="s">
        <v>153</v>
      </c>
    </row>
    <row r="17" spans="1:6">
      <c r="A17" s="21"/>
      <c r="B17" s="21" t="s">
        <v>101</v>
      </c>
      <c r="C17" s="21" t="s">
        <v>100</v>
      </c>
      <c r="D17" s="22">
        <v>16</v>
      </c>
      <c r="E17" s="21" t="s">
        <v>107</v>
      </c>
    </row>
    <row r="18" spans="1:6">
      <c r="A18" s="21"/>
      <c r="B18" s="21" t="s">
        <v>102</v>
      </c>
      <c r="C18" s="21" t="s">
        <v>103</v>
      </c>
      <c r="D18" s="22">
        <v>60</v>
      </c>
      <c r="E18" s="21" t="s">
        <v>108</v>
      </c>
    </row>
    <row r="19" spans="1:6">
      <c r="A19" s="21"/>
      <c r="B19" s="21" t="s">
        <v>6</v>
      </c>
      <c r="C19" s="21" t="s">
        <v>94</v>
      </c>
      <c r="D19" s="22">
        <v>18</v>
      </c>
      <c r="E19" s="21" t="s">
        <v>112</v>
      </c>
    </row>
    <row r="21" spans="1:6">
      <c r="A21" s="25" t="s">
        <v>61</v>
      </c>
      <c r="B21" s="25" t="s">
        <v>119</v>
      </c>
      <c r="C21" s="25" t="s">
        <v>118</v>
      </c>
      <c r="D21" s="26" t="s">
        <v>121</v>
      </c>
      <c r="E21" s="25" t="s">
        <v>122</v>
      </c>
      <c r="F21" s="25" t="s">
        <v>154</v>
      </c>
    </row>
    <row r="22" spans="1:6">
      <c r="A22" s="25"/>
      <c r="B22" s="25" t="s">
        <v>19</v>
      </c>
      <c r="C22" s="25" t="s">
        <v>94</v>
      </c>
      <c r="D22" s="26">
        <v>24</v>
      </c>
      <c r="E22" s="25" t="s">
        <v>123</v>
      </c>
    </row>
    <row r="23" spans="1:6">
      <c r="A23" s="25"/>
      <c r="B23" s="25" t="s">
        <v>120</v>
      </c>
      <c r="C23" s="25" t="s">
        <v>103</v>
      </c>
      <c r="D23" s="26">
        <v>60</v>
      </c>
      <c r="E23" s="25" t="s">
        <v>124</v>
      </c>
    </row>
    <row r="24" spans="1:6">
      <c r="A24" s="25"/>
      <c r="B24" s="25" t="s">
        <v>6</v>
      </c>
      <c r="C24" s="25" t="s">
        <v>94</v>
      </c>
      <c r="D24" s="26">
        <v>18</v>
      </c>
      <c r="E24" s="25" t="s">
        <v>112</v>
      </c>
    </row>
  </sheetData>
  <phoneticPr fontId="7" type="noConversion"/>
  <pageMargins left="0.75000000000000011" right="0.75000000000000011" top="1" bottom="1" header="0.5" footer="0.5"/>
  <pageSetup paperSize="9" scale="83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F32" sqref="F32"/>
    </sheetView>
  </sheetViews>
  <sheetFormatPr baseColWidth="10" defaultRowHeight="15" x14ac:dyDescent="0"/>
  <cols>
    <col min="1" max="1" width="18.33203125" style="1" customWidth="1"/>
    <col min="2" max="2" width="19.5" style="1" customWidth="1"/>
    <col min="3" max="3" width="16.5" style="1" customWidth="1"/>
    <col min="4" max="4" width="13.33203125" style="1" customWidth="1"/>
  </cols>
  <sheetData>
    <row r="1" spans="1:5">
      <c r="A1" s="32" t="s">
        <v>167</v>
      </c>
    </row>
    <row r="3" spans="1:5">
      <c r="A3" s="3" t="s">
        <v>168</v>
      </c>
    </row>
    <row r="4" spans="1:5">
      <c r="A4" s="2" t="s">
        <v>1</v>
      </c>
      <c r="B4" s="2" t="s">
        <v>170</v>
      </c>
      <c r="C4" s="2" t="s">
        <v>10</v>
      </c>
      <c r="D4" s="2" t="s">
        <v>5</v>
      </c>
    </row>
    <row r="5" spans="1:5">
      <c r="A5" s="2" t="s">
        <v>169</v>
      </c>
      <c r="B5" s="1" t="s">
        <v>171</v>
      </c>
      <c r="C5" s="1" t="s">
        <v>180</v>
      </c>
      <c r="D5" s="1">
        <v>11</v>
      </c>
    </row>
    <row r="6" spans="1:5">
      <c r="A6" s="2" t="s">
        <v>169</v>
      </c>
      <c r="B6" s="1" t="s">
        <v>172</v>
      </c>
      <c r="C6" s="1" t="s">
        <v>181</v>
      </c>
      <c r="D6" s="1">
        <v>6</v>
      </c>
    </row>
    <row r="7" spans="1:5">
      <c r="A7" s="2" t="s">
        <v>169</v>
      </c>
      <c r="B7" s="1" t="s">
        <v>173</v>
      </c>
      <c r="C7" s="1" t="s">
        <v>180</v>
      </c>
      <c r="D7" s="1">
        <v>1</v>
      </c>
    </row>
    <row r="8" spans="1:5">
      <c r="A8" s="2" t="s">
        <v>169</v>
      </c>
      <c r="B8" s="1" t="s">
        <v>174</v>
      </c>
      <c r="C8" s="1" t="s">
        <v>182</v>
      </c>
      <c r="D8" s="1">
        <v>6</v>
      </c>
    </row>
    <row r="9" spans="1:5">
      <c r="A9" s="2" t="s">
        <v>169</v>
      </c>
      <c r="B9" s="1" t="s">
        <v>175</v>
      </c>
      <c r="C9" s="1" t="s">
        <v>183</v>
      </c>
      <c r="D9" s="1">
        <v>4</v>
      </c>
    </row>
    <row r="10" spans="1:5">
      <c r="A10" s="2"/>
      <c r="E10" s="7" t="s">
        <v>37</v>
      </c>
    </row>
    <row r="11" spans="1:5">
      <c r="A11" s="2"/>
      <c r="C11" s="6" t="s">
        <v>38</v>
      </c>
      <c r="D11" s="6">
        <f>SUM(D5:D9)</f>
        <v>28</v>
      </c>
      <c r="E11" s="7">
        <v>28</v>
      </c>
    </row>
    <row r="13" spans="1:5">
      <c r="A13" s="4" t="s">
        <v>176</v>
      </c>
    </row>
    <row r="14" spans="1:5">
      <c r="A14" s="2" t="s">
        <v>1</v>
      </c>
      <c r="B14" s="2" t="s">
        <v>170</v>
      </c>
      <c r="C14" s="2" t="s">
        <v>10</v>
      </c>
      <c r="D14" s="2" t="s">
        <v>5</v>
      </c>
    </row>
    <row r="15" spans="1:5">
      <c r="A15" s="2" t="s">
        <v>169</v>
      </c>
      <c r="B15" s="1" t="s">
        <v>173</v>
      </c>
      <c r="C15" s="1" t="s">
        <v>180</v>
      </c>
      <c r="D15" s="1">
        <v>4</v>
      </c>
    </row>
    <row r="16" spans="1:5">
      <c r="A16" s="2"/>
      <c r="C16" s="34"/>
      <c r="D16" s="34"/>
      <c r="E16" s="7" t="s">
        <v>37</v>
      </c>
    </row>
    <row r="17" spans="1:5">
      <c r="A17" s="2"/>
      <c r="C17" s="6" t="s">
        <v>38</v>
      </c>
      <c r="D17" s="6">
        <v>4</v>
      </c>
      <c r="E17" s="7">
        <v>4</v>
      </c>
    </row>
    <row r="19" spans="1:5">
      <c r="A19" s="4" t="s">
        <v>177</v>
      </c>
    </row>
    <row r="20" spans="1:5">
      <c r="A20" s="2" t="s">
        <v>1</v>
      </c>
      <c r="B20" s="2" t="s">
        <v>170</v>
      </c>
      <c r="C20" s="2" t="s">
        <v>10</v>
      </c>
      <c r="D20" s="2" t="s">
        <v>5</v>
      </c>
    </row>
    <row r="21" spans="1:5">
      <c r="A21" s="2" t="s">
        <v>18</v>
      </c>
      <c r="B21" s="1" t="s">
        <v>178</v>
      </c>
      <c r="C21" s="1" t="s">
        <v>184</v>
      </c>
      <c r="D21" s="1">
        <v>9</v>
      </c>
    </row>
    <row r="22" spans="1:5">
      <c r="A22" s="2"/>
    </row>
    <row r="24" spans="1:5">
      <c r="A24" s="3" t="s">
        <v>179</v>
      </c>
    </row>
    <row r="25" spans="1:5">
      <c r="A25" s="2" t="s">
        <v>1</v>
      </c>
      <c r="B25" s="2" t="s">
        <v>10</v>
      </c>
      <c r="C25" s="2" t="s">
        <v>5</v>
      </c>
    </row>
    <row r="26" spans="1:5">
      <c r="A26" s="2" t="s">
        <v>19</v>
      </c>
      <c r="B26" s="1" t="s">
        <v>185</v>
      </c>
      <c r="C26" s="1">
        <v>1</v>
      </c>
    </row>
    <row r="27" spans="1:5">
      <c r="B27" s="34"/>
      <c r="C27" s="34"/>
      <c r="D27" s="7" t="s">
        <v>37</v>
      </c>
    </row>
    <row r="28" spans="1:5">
      <c r="A28" s="33"/>
      <c r="B28" s="6" t="s">
        <v>38</v>
      </c>
      <c r="C28" s="6">
        <v>1</v>
      </c>
      <c r="D28" s="7">
        <v>1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H28" sqref="H28"/>
    </sheetView>
  </sheetViews>
  <sheetFormatPr baseColWidth="10" defaultRowHeight="15" x14ac:dyDescent="0"/>
  <cols>
    <col min="1" max="1" width="19.33203125" customWidth="1"/>
    <col min="2" max="2" width="29" customWidth="1"/>
    <col min="3" max="3" width="20.6640625" customWidth="1"/>
    <col min="4" max="4" width="20.1640625" customWidth="1"/>
    <col min="5" max="5" width="17.33203125" customWidth="1"/>
    <col min="6" max="6" width="16.5" customWidth="1"/>
    <col min="9" max="9" width="12.83203125" customWidth="1"/>
  </cols>
  <sheetData>
    <row r="1" spans="1:9">
      <c r="A1" s="10" t="s">
        <v>40</v>
      </c>
    </row>
    <row r="3" spans="1:9">
      <c r="A3" s="3" t="s">
        <v>28</v>
      </c>
    </row>
    <row r="4" spans="1:9">
      <c r="A4" s="2" t="s">
        <v>1</v>
      </c>
      <c r="B4" s="2" t="s">
        <v>2</v>
      </c>
      <c r="C4" s="2" t="s">
        <v>53</v>
      </c>
      <c r="D4" s="2" t="s">
        <v>54</v>
      </c>
      <c r="E4" s="2" t="s">
        <v>5</v>
      </c>
      <c r="F4" s="2" t="s">
        <v>30</v>
      </c>
    </row>
    <row r="5" spans="1:9">
      <c r="A5" s="2" t="s">
        <v>31</v>
      </c>
      <c r="B5" s="1" t="s">
        <v>32</v>
      </c>
      <c r="C5" s="1" t="s">
        <v>55</v>
      </c>
      <c r="D5" s="1" t="s">
        <v>56</v>
      </c>
      <c r="E5" s="14">
        <v>1</v>
      </c>
      <c r="F5" s="14">
        <f>16*E5</f>
        <v>16</v>
      </c>
    </row>
    <row r="6" spans="1:9">
      <c r="A6" s="2" t="s">
        <v>4</v>
      </c>
      <c r="B6" s="1" t="s">
        <v>33</v>
      </c>
      <c r="C6" s="1" t="s">
        <v>55</v>
      </c>
      <c r="D6" s="1" t="s">
        <v>56</v>
      </c>
      <c r="E6" s="14">
        <v>1</v>
      </c>
      <c r="F6" s="14">
        <f>16*E6</f>
        <v>16</v>
      </c>
    </row>
    <row r="7" spans="1:9">
      <c r="A7" s="2" t="s">
        <v>17</v>
      </c>
      <c r="B7" s="1" t="s">
        <v>33</v>
      </c>
      <c r="C7" s="1" t="s">
        <v>55</v>
      </c>
      <c r="D7" s="1" t="s">
        <v>56</v>
      </c>
      <c r="E7" s="14">
        <v>3</v>
      </c>
      <c r="F7" s="14">
        <f>16*E7</f>
        <v>48</v>
      </c>
    </row>
    <row r="8" spans="1:9">
      <c r="A8" s="2" t="s">
        <v>29</v>
      </c>
      <c r="B8" s="1" t="s">
        <v>32</v>
      </c>
      <c r="C8" s="1" t="s">
        <v>55</v>
      </c>
      <c r="D8" s="1" t="s">
        <v>56</v>
      </c>
      <c r="E8" s="14">
        <v>7</v>
      </c>
      <c r="F8" s="14">
        <f>16*E8</f>
        <v>112</v>
      </c>
    </row>
    <row r="9" spans="1:9">
      <c r="A9" s="2" t="s">
        <v>6</v>
      </c>
      <c r="B9" s="1" t="s">
        <v>6</v>
      </c>
      <c r="C9" s="1" t="s">
        <v>35</v>
      </c>
      <c r="D9" s="12" t="s">
        <v>35</v>
      </c>
      <c r="E9" s="14">
        <v>20</v>
      </c>
      <c r="F9" s="14">
        <v>20</v>
      </c>
    </row>
    <row r="10" spans="1:9">
      <c r="A10" s="1"/>
      <c r="B10" s="1"/>
      <c r="E10" s="14"/>
      <c r="F10" s="14"/>
      <c r="G10" s="7" t="s">
        <v>37</v>
      </c>
    </row>
    <row r="11" spans="1:9">
      <c r="A11" s="1"/>
      <c r="D11" s="6" t="s">
        <v>20</v>
      </c>
      <c r="E11" s="15">
        <f>SUM(E5:E9)</f>
        <v>32</v>
      </c>
      <c r="F11" s="15">
        <f>SUM(F5:F9)</f>
        <v>212</v>
      </c>
      <c r="G11" s="7">
        <v>166</v>
      </c>
      <c r="I11" s="24"/>
    </row>
    <row r="12" spans="1:9">
      <c r="A12" s="1"/>
      <c r="B12" s="2"/>
      <c r="C12" s="2"/>
      <c r="D12" s="2"/>
    </row>
    <row r="14" spans="1:9" ht="30">
      <c r="A14" s="4" t="s">
        <v>34</v>
      </c>
    </row>
    <row r="15" spans="1:9">
      <c r="A15" s="2" t="s">
        <v>1</v>
      </c>
      <c r="B15" s="2" t="s">
        <v>2</v>
      </c>
      <c r="C15" s="2" t="s">
        <v>53</v>
      </c>
      <c r="D15" s="2" t="s">
        <v>54</v>
      </c>
      <c r="E15" s="2" t="s">
        <v>5</v>
      </c>
      <c r="F15" s="2" t="s">
        <v>30</v>
      </c>
    </row>
    <row r="16" spans="1:9">
      <c r="A16" s="2" t="s">
        <v>17</v>
      </c>
      <c r="B16" s="1" t="s">
        <v>65</v>
      </c>
      <c r="C16" s="1" t="s">
        <v>56</v>
      </c>
      <c r="D16" s="1" t="s">
        <v>109</v>
      </c>
      <c r="E16" s="14">
        <v>3</v>
      </c>
      <c r="F16" s="14">
        <f>16*E16</f>
        <v>48</v>
      </c>
    </row>
    <row r="17" spans="1:7">
      <c r="A17" s="2" t="s">
        <v>31</v>
      </c>
      <c r="B17" s="1" t="s">
        <v>65</v>
      </c>
      <c r="C17" s="1" t="s">
        <v>56</v>
      </c>
      <c r="D17" s="1" t="s">
        <v>109</v>
      </c>
      <c r="E17" s="14">
        <v>2</v>
      </c>
      <c r="F17" s="14">
        <f>16*E17</f>
        <v>32</v>
      </c>
    </row>
    <row r="18" spans="1:7">
      <c r="A18" s="2"/>
      <c r="B18" s="1"/>
      <c r="E18" s="14"/>
      <c r="F18" s="14"/>
      <c r="G18" s="7" t="s">
        <v>37</v>
      </c>
    </row>
    <row r="19" spans="1:7">
      <c r="A19" s="2"/>
      <c r="D19" s="6" t="s">
        <v>20</v>
      </c>
      <c r="E19" s="15">
        <v>5</v>
      </c>
      <c r="F19" s="15">
        <v>80</v>
      </c>
      <c r="G19" s="7">
        <v>64</v>
      </c>
    </row>
    <row r="22" spans="1:7">
      <c r="A22" s="3" t="s">
        <v>36</v>
      </c>
    </row>
    <row r="23" spans="1:7">
      <c r="A23" s="2" t="s">
        <v>1</v>
      </c>
      <c r="B23" s="2" t="s">
        <v>2</v>
      </c>
      <c r="C23" s="2" t="s">
        <v>66</v>
      </c>
      <c r="D23" s="2" t="s">
        <v>5</v>
      </c>
      <c r="E23" s="2" t="s">
        <v>30</v>
      </c>
    </row>
    <row r="24" spans="1:7">
      <c r="A24" s="2" t="s">
        <v>4</v>
      </c>
      <c r="B24" s="11" t="s">
        <v>64</v>
      </c>
      <c r="C24" s="1" t="s">
        <v>55</v>
      </c>
      <c r="D24" s="16">
        <v>1</v>
      </c>
      <c r="E24" s="16">
        <v>2</v>
      </c>
    </row>
    <row r="25" spans="1:7">
      <c r="A25" s="2" t="s">
        <v>18</v>
      </c>
      <c r="B25" s="12" t="s">
        <v>93</v>
      </c>
      <c r="C25" s="1" t="s">
        <v>55</v>
      </c>
      <c r="D25" s="14">
        <v>3</v>
      </c>
      <c r="E25" s="14">
        <v>24</v>
      </c>
    </row>
    <row r="26" spans="1:7">
      <c r="A26" s="2" t="s">
        <v>17</v>
      </c>
      <c r="B26" s="11" t="s">
        <v>64</v>
      </c>
      <c r="C26" s="1" t="s">
        <v>55</v>
      </c>
      <c r="D26" s="14">
        <v>2</v>
      </c>
      <c r="E26" s="14">
        <f>2*D26</f>
        <v>4</v>
      </c>
    </row>
    <row r="27" spans="1:7">
      <c r="D27" s="17"/>
      <c r="E27" s="17"/>
      <c r="F27" s="7" t="s">
        <v>37</v>
      </c>
    </row>
    <row r="28" spans="1:7">
      <c r="C28" s="6" t="s">
        <v>38</v>
      </c>
      <c r="D28" s="15">
        <f>SUM(D24:D26)</f>
        <v>6</v>
      </c>
      <c r="E28" s="15">
        <f>SUM(E24:E26)</f>
        <v>30</v>
      </c>
      <c r="F28" s="7" t="s">
        <v>126</v>
      </c>
    </row>
    <row r="31" spans="1:7">
      <c r="A31" s="5" t="s">
        <v>39</v>
      </c>
    </row>
    <row r="32" spans="1:7">
      <c r="A32" s="2" t="s">
        <v>1</v>
      </c>
      <c r="B32" s="2" t="s">
        <v>2</v>
      </c>
      <c r="C32" s="2" t="s">
        <v>66</v>
      </c>
      <c r="D32" s="2" t="s">
        <v>5</v>
      </c>
      <c r="E32" s="2" t="s">
        <v>30</v>
      </c>
    </row>
    <row r="33" spans="1:6">
      <c r="A33" s="2" t="s">
        <v>31</v>
      </c>
      <c r="B33" s="1" t="s">
        <v>67</v>
      </c>
      <c r="C33" s="1" t="s">
        <v>68</v>
      </c>
      <c r="D33" s="1">
        <v>1</v>
      </c>
      <c r="E33" s="1">
        <v>4</v>
      </c>
    </row>
    <row r="34" spans="1:6">
      <c r="A34" s="2" t="s">
        <v>17</v>
      </c>
      <c r="B34" s="1" t="s">
        <v>67</v>
      </c>
      <c r="C34" s="1" t="s">
        <v>68</v>
      </c>
      <c r="D34" s="1">
        <v>2</v>
      </c>
      <c r="E34" s="1">
        <f>D34*4</f>
        <v>8</v>
      </c>
    </row>
    <row r="35" spans="1:6">
      <c r="A35" s="2" t="s">
        <v>29</v>
      </c>
      <c r="B35" s="1" t="s">
        <v>67</v>
      </c>
      <c r="C35" s="1" t="s">
        <v>68</v>
      </c>
      <c r="D35" s="1">
        <v>2</v>
      </c>
      <c r="E35" s="1">
        <v>4</v>
      </c>
    </row>
    <row r="36" spans="1:6">
      <c r="A36" s="2" t="s">
        <v>18</v>
      </c>
      <c r="B36" s="1" t="s">
        <v>159</v>
      </c>
      <c r="C36" s="1" t="s">
        <v>68</v>
      </c>
      <c r="D36" s="1">
        <v>1</v>
      </c>
      <c r="E36" s="1">
        <v>8</v>
      </c>
    </row>
    <row r="37" spans="1:6">
      <c r="A37" s="1"/>
      <c r="F37" s="7" t="s">
        <v>37</v>
      </c>
    </row>
    <row r="38" spans="1:6">
      <c r="C38" s="6" t="s">
        <v>38</v>
      </c>
      <c r="D38" s="6">
        <f>SUM(D33:D36)</f>
        <v>6</v>
      </c>
      <c r="E38" s="6">
        <f>SUM(E33:E36)</f>
        <v>24</v>
      </c>
      <c r="F38" s="7" t="s">
        <v>126</v>
      </c>
    </row>
    <row r="41" spans="1:6">
      <c r="A41" s="3" t="s">
        <v>41</v>
      </c>
    </row>
    <row r="42" spans="1:6">
      <c r="A42" s="2" t="s">
        <v>1</v>
      </c>
      <c r="B42" s="2" t="s">
        <v>2</v>
      </c>
      <c r="C42" s="2" t="s">
        <v>5</v>
      </c>
    </row>
    <row r="43" spans="1:6">
      <c r="A43" s="2" t="s">
        <v>19</v>
      </c>
      <c r="B43" s="1" t="s">
        <v>35</v>
      </c>
      <c r="C43" s="1">
        <v>2</v>
      </c>
    </row>
    <row r="44" spans="1:6">
      <c r="D44" s="7" t="s">
        <v>37</v>
      </c>
    </row>
    <row r="45" spans="1:6">
      <c r="B45" s="6" t="s">
        <v>38</v>
      </c>
      <c r="C45" s="6">
        <v>2</v>
      </c>
      <c r="D45" s="7">
        <v>2</v>
      </c>
    </row>
    <row r="48" spans="1:6">
      <c r="A48" s="20" t="s">
        <v>43</v>
      </c>
    </row>
    <row r="49" spans="1:5">
      <c r="A49" s="20"/>
    </row>
    <row r="50" spans="1:5">
      <c r="A50" s="3" t="s">
        <v>134</v>
      </c>
    </row>
    <row r="51" spans="1:5">
      <c r="A51" s="2" t="s">
        <v>1</v>
      </c>
      <c r="B51" s="2" t="s">
        <v>128</v>
      </c>
      <c r="C51" s="2" t="s">
        <v>2</v>
      </c>
      <c r="D51" s="2" t="s">
        <v>5</v>
      </c>
    </row>
    <row r="52" spans="1:5">
      <c r="A52" s="2" t="s">
        <v>31</v>
      </c>
      <c r="B52" s="1" t="s">
        <v>127</v>
      </c>
      <c r="C52" s="1" t="s">
        <v>4</v>
      </c>
      <c r="D52" s="1">
        <v>1</v>
      </c>
    </row>
    <row r="53" spans="1:5">
      <c r="A53" s="2" t="s">
        <v>31</v>
      </c>
      <c r="B53" s="1" t="s">
        <v>130</v>
      </c>
      <c r="C53" s="1" t="s">
        <v>131</v>
      </c>
      <c r="D53" s="1">
        <v>1</v>
      </c>
    </row>
    <row r="54" spans="1:5">
      <c r="A54" s="2" t="s">
        <v>129</v>
      </c>
      <c r="B54" s="1" t="s">
        <v>132</v>
      </c>
      <c r="C54" s="1" t="s">
        <v>133</v>
      </c>
      <c r="D54" s="1">
        <v>1</v>
      </c>
    </row>
    <row r="55" spans="1:5">
      <c r="A55" s="2" t="s">
        <v>31</v>
      </c>
      <c r="B55" s="1" t="s">
        <v>135</v>
      </c>
      <c r="C55" s="1" t="s">
        <v>136</v>
      </c>
      <c r="D55" s="1">
        <v>1</v>
      </c>
    </row>
    <row r="56" spans="1:5">
      <c r="A56" s="2"/>
      <c r="B56" s="1"/>
      <c r="C56" s="1"/>
      <c r="D56" s="1"/>
      <c r="E56" s="7" t="s">
        <v>37</v>
      </c>
    </row>
    <row r="57" spans="1:5">
      <c r="A57" s="2"/>
      <c r="B57" s="1"/>
      <c r="C57" s="6" t="s">
        <v>38</v>
      </c>
      <c r="D57" s="6">
        <v>4</v>
      </c>
      <c r="E57" s="7">
        <v>4</v>
      </c>
    </row>
    <row r="59" spans="1:5">
      <c r="A59" s="3" t="s">
        <v>143</v>
      </c>
      <c r="B59" s="2" t="s">
        <v>144</v>
      </c>
      <c r="C59" s="2" t="s">
        <v>145</v>
      </c>
      <c r="D59" s="2" t="s">
        <v>5</v>
      </c>
    </row>
    <row r="60" spans="1:5">
      <c r="A60" s="2" t="s">
        <v>31</v>
      </c>
      <c r="B60" s="28" t="s">
        <v>146</v>
      </c>
      <c r="C60" s="1" t="s">
        <v>155</v>
      </c>
      <c r="D60" s="1">
        <v>1</v>
      </c>
    </row>
    <row r="61" spans="1:5">
      <c r="E61" s="7" t="s">
        <v>37</v>
      </c>
    </row>
    <row r="62" spans="1:5">
      <c r="C62" s="6" t="s">
        <v>38</v>
      </c>
      <c r="D62" s="6">
        <v>1</v>
      </c>
      <c r="E62" s="7">
        <v>1</v>
      </c>
    </row>
  </sheetData>
  <phoneticPr fontId="7" type="noConversion"/>
  <pageMargins left="0.75" right="0.75" top="1" bottom="1" header="0.5" footer="0.5"/>
  <pageSetup paperSize="9" scale="6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29" sqref="H29"/>
    </sheetView>
  </sheetViews>
  <sheetFormatPr baseColWidth="10" defaultRowHeight="15" x14ac:dyDescent="0"/>
  <cols>
    <col min="1" max="1" width="23.1640625" customWidth="1"/>
    <col min="2" max="2" width="29" customWidth="1"/>
    <col min="3" max="4" width="17" customWidth="1"/>
    <col min="5" max="5" width="17.5" customWidth="1"/>
  </cols>
  <sheetData>
    <row r="1" spans="1:7">
      <c r="A1" s="10" t="s">
        <v>3</v>
      </c>
    </row>
    <row r="3" spans="1:7">
      <c r="A3" s="3" t="s">
        <v>44</v>
      </c>
    </row>
    <row r="4" spans="1:7">
      <c r="A4" s="2" t="s">
        <v>1</v>
      </c>
      <c r="B4" s="2" t="s">
        <v>2</v>
      </c>
      <c r="C4" s="2" t="s">
        <v>51</v>
      </c>
      <c r="D4" s="2" t="s">
        <v>5</v>
      </c>
      <c r="E4" s="2" t="s">
        <v>30</v>
      </c>
    </row>
    <row r="5" spans="1:7">
      <c r="A5" s="2" t="s">
        <v>4</v>
      </c>
      <c r="B5" s="1" t="s">
        <v>50</v>
      </c>
      <c r="C5" s="1" t="s">
        <v>52</v>
      </c>
      <c r="D5" s="14">
        <v>2</v>
      </c>
      <c r="E5" s="14">
        <f>8*D5</f>
        <v>16</v>
      </c>
    </row>
    <row r="6" spans="1:7">
      <c r="A6" s="2" t="s">
        <v>31</v>
      </c>
      <c r="B6" s="1" t="s">
        <v>50</v>
      </c>
      <c r="C6" s="1" t="s">
        <v>52</v>
      </c>
      <c r="D6" s="14">
        <v>1</v>
      </c>
      <c r="E6" s="14">
        <f>8*D6</f>
        <v>8</v>
      </c>
    </row>
    <row r="7" spans="1:7">
      <c r="A7" s="2" t="s">
        <v>17</v>
      </c>
      <c r="B7" s="1" t="s">
        <v>50</v>
      </c>
      <c r="C7" s="1" t="s">
        <v>52</v>
      </c>
      <c r="D7" s="14">
        <v>5</v>
      </c>
      <c r="E7" s="14">
        <f>8*D7</f>
        <v>40</v>
      </c>
    </row>
    <row r="8" spans="1:7">
      <c r="A8" s="2" t="s">
        <v>4</v>
      </c>
      <c r="B8" s="1" t="s">
        <v>49</v>
      </c>
      <c r="C8" s="1" t="s">
        <v>52</v>
      </c>
      <c r="D8" s="14">
        <v>1</v>
      </c>
      <c r="E8" s="14">
        <f>16*D8</f>
        <v>16</v>
      </c>
    </row>
    <row r="9" spans="1:7">
      <c r="A9" s="2" t="s">
        <v>31</v>
      </c>
      <c r="B9" s="1" t="s">
        <v>49</v>
      </c>
      <c r="C9" s="1" t="s">
        <v>52</v>
      </c>
      <c r="D9" s="14">
        <v>7</v>
      </c>
      <c r="E9" s="14">
        <f>16*D9</f>
        <v>112</v>
      </c>
    </row>
    <row r="10" spans="1:7">
      <c r="D10" s="6" t="s">
        <v>110</v>
      </c>
      <c r="F10" s="7" t="s">
        <v>37</v>
      </c>
    </row>
    <row r="11" spans="1:7">
      <c r="B11" s="6" t="s">
        <v>38</v>
      </c>
      <c r="D11" s="6">
        <f>SUM(D5:D9)</f>
        <v>16</v>
      </c>
      <c r="E11" s="15">
        <f>SUM(E5:E9)</f>
        <v>192</v>
      </c>
      <c r="F11" s="7">
        <v>166</v>
      </c>
    </row>
    <row r="12" spans="1:7">
      <c r="F12" s="7">
        <v>148</v>
      </c>
      <c r="G12" s="29" t="s">
        <v>137</v>
      </c>
    </row>
    <row r="14" spans="1:7">
      <c r="A14" s="3" t="s">
        <v>91</v>
      </c>
    </row>
    <row r="15" spans="1:7">
      <c r="A15" s="2" t="s">
        <v>1</v>
      </c>
      <c r="B15" s="2" t="s">
        <v>2</v>
      </c>
      <c r="C15" s="2" t="s">
        <v>5</v>
      </c>
      <c r="D15" s="2"/>
    </row>
    <row r="16" spans="1:7">
      <c r="A16" s="2" t="s">
        <v>31</v>
      </c>
      <c r="B16" s="1" t="s">
        <v>47</v>
      </c>
      <c r="C16" s="1">
        <v>2</v>
      </c>
      <c r="D16" s="1"/>
    </row>
    <row r="17" spans="1:7">
      <c r="A17" s="2" t="s">
        <v>17</v>
      </c>
      <c r="B17" s="1" t="s">
        <v>90</v>
      </c>
      <c r="C17" s="1">
        <v>1</v>
      </c>
      <c r="D17" s="1"/>
    </row>
    <row r="18" spans="1:7">
      <c r="E18" s="7" t="s">
        <v>37</v>
      </c>
    </row>
    <row r="19" spans="1:7">
      <c r="B19" s="6" t="s">
        <v>38</v>
      </c>
      <c r="C19" s="6">
        <f>SUM(C16:C17)</f>
        <v>3</v>
      </c>
      <c r="E19" s="7">
        <v>2</v>
      </c>
    </row>
    <row r="20" spans="1:7">
      <c r="E20" s="7"/>
    </row>
    <row r="21" spans="1:7">
      <c r="E21" s="7"/>
    </row>
    <row r="22" spans="1:7">
      <c r="A22" s="3" t="s">
        <v>45</v>
      </c>
    </row>
    <row r="23" spans="1:7">
      <c r="A23" s="2" t="s">
        <v>1</v>
      </c>
      <c r="B23" s="2" t="s">
        <v>2</v>
      </c>
      <c r="C23" s="2" t="s">
        <v>5</v>
      </c>
      <c r="D23" s="2" t="s">
        <v>30</v>
      </c>
    </row>
    <row r="24" spans="1:7">
      <c r="A24" s="2" t="s">
        <v>17</v>
      </c>
      <c r="B24" s="1" t="s">
        <v>48</v>
      </c>
      <c r="C24" s="1">
        <v>2</v>
      </c>
      <c r="D24" s="1">
        <v>64</v>
      </c>
    </row>
    <row r="25" spans="1:7">
      <c r="E25" s="7" t="s">
        <v>37</v>
      </c>
    </row>
    <row r="26" spans="1:7">
      <c r="B26" s="6" t="s">
        <v>38</v>
      </c>
      <c r="C26" s="6">
        <v>1</v>
      </c>
      <c r="D26" s="6">
        <v>64</v>
      </c>
      <c r="E26" s="7">
        <v>16</v>
      </c>
      <c r="G26" s="20"/>
    </row>
    <row r="29" spans="1:7">
      <c r="A29" s="3" t="s">
        <v>46</v>
      </c>
    </row>
    <row r="30" spans="1:7">
      <c r="A30" s="2" t="s">
        <v>1</v>
      </c>
      <c r="B30" s="2" t="s">
        <v>2</v>
      </c>
      <c r="C30" s="2" t="s">
        <v>5</v>
      </c>
    </row>
    <row r="31" spans="1:7">
      <c r="A31" s="2" t="s">
        <v>31</v>
      </c>
      <c r="B31" s="1" t="s">
        <v>138</v>
      </c>
      <c r="C31" s="1">
        <v>1</v>
      </c>
    </row>
    <row r="32" spans="1:7">
      <c r="A32" s="2" t="s">
        <v>19</v>
      </c>
      <c r="B32" s="1" t="s">
        <v>35</v>
      </c>
      <c r="C32" s="1">
        <v>1</v>
      </c>
    </row>
    <row r="33" spans="1:6">
      <c r="D33" s="7" t="s">
        <v>37</v>
      </c>
    </row>
    <row r="34" spans="1:6">
      <c r="B34" s="6" t="s">
        <v>38</v>
      </c>
      <c r="C34" s="6">
        <v>2</v>
      </c>
      <c r="D34" s="7">
        <v>2</v>
      </c>
      <c r="F34" s="20"/>
    </row>
    <row r="37" spans="1:6">
      <c r="A37" s="3" t="s">
        <v>156</v>
      </c>
    </row>
    <row r="38" spans="1:6">
      <c r="A38" s="2" t="s">
        <v>1</v>
      </c>
      <c r="B38" s="2" t="s">
        <v>2</v>
      </c>
      <c r="C38" s="2" t="s">
        <v>5</v>
      </c>
    </row>
    <row r="39" spans="1:6">
      <c r="A39" s="2" t="s">
        <v>19</v>
      </c>
      <c r="B39" s="1" t="s">
        <v>35</v>
      </c>
      <c r="C39" s="1">
        <v>1</v>
      </c>
    </row>
    <row r="40" spans="1:6">
      <c r="D40" s="7" t="s">
        <v>37</v>
      </c>
    </row>
    <row r="41" spans="1:6">
      <c r="B41" s="6" t="s">
        <v>38</v>
      </c>
      <c r="C41" s="6">
        <v>1</v>
      </c>
      <c r="D41" s="7">
        <v>1</v>
      </c>
    </row>
  </sheetData>
  <phoneticPr fontId="7" type="noConversion"/>
  <pageMargins left="0.75" right="0.75" top="1" bottom="1" header="0.5" footer="0.5"/>
  <pageSetup paperSize="9" scale="64" orientation="portrait" horizontalDpi="4294967292" verticalDpi="4294967292"/>
  <ignoredErrors>
    <ignoredError sqref="E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H28" sqref="H28"/>
    </sheetView>
  </sheetViews>
  <sheetFormatPr baseColWidth="10" defaultRowHeight="15" x14ac:dyDescent="0"/>
  <cols>
    <col min="1" max="1" width="19" customWidth="1"/>
    <col min="2" max="2" width="17" customWidth="1"/>
    <col min="3" max="3" width="14.33203125" customWidth="1"/>
    <col min="4" max="4" width="11.33203125" customWidth="1"/>
    <col min="5" max="5" width="14.5" customWidth="1"/>
    <col min="6" max="6" width="15.1640625" customWidth="1"/>
  </cols>
  <sheetData>
    <row r="1" spans="1:7">
      <c r="A1" s="10" t="s">
        <v>42</v>
      </c>
    </row>
    <row r="3" spans="1:7">
      <c r="A3" s="13" t="s">
        <v>82</v>
      </c>
      <c r="B3" t="s">
        <v>84</v>
      </c>
    </row>
    <row r="4" spans="1:7">
      <c r="A4" s="2" t="s">
        <v>1</v>
      </c>
      <c r="B4" s="2" t="s">
        <v>69</v>
      </c>
      <c r="C4" s="2" t="s">
        <v>70</v>
      </c>
      <c r="D4" s="2" t="s">
        <v>71</v>
      </c>
      <c r="E4" s="2" t="s">
        <v>5</v>
      </c>
    </row>
    <row r="5" spans="1:7">
      <c r="A5" s="2" t="s">
        <v>18</v>
      </c>
      <c r="B5" s="11" t="s">
        <v>73</v>
      </c>
      <c r="C5" s="1" t="s">
        <v>74</v>
      </c>
      <c r="D5" s="1" t="s">
        <v>116</v>
      </c>
      <c r="E5" s="14">
        <v>96</v>
      </c>
    </row>
    <row r="6" spans="1:7">
      <c r="A6" s="2" t="s">
        <v>29</v>
      </c>
      <c r="B6" s="11" t="s">
        <v>72</v>
      </c>
      <c r="C6" s="1" t="s">
        <v>74</v>
      </c>
      <c r="D6" s="1" t="s">
        <v>116</v>
      </c>
      <c r="E6" s="14">
        <v>75</v>
      </c>
    </row>
    <row r="7" spans="1:7">
      <c r="E7" s="17"/>
      <c r="F7" s="7" t="s">
        <v>37</v>
      </c>
    </row>
    <row r="8" spans="1:7">
      <c r="D8" s="6" t="s">
        <v>20</v>
      </c>
      <c r="E8" s="15">
        <f>SUM(E5:E6)</f>
        <v>171</v>
      </c>
      <c r="F8" s="7">
        <v>148</v>
      </c>
      <c r="G8" s="20"/>
    </row>
    <row r="11" spans="1:7">
      <c r="A11" s="13" t="s">
        <v>83</v>
      </c>
      <c r="B11" t="s">
        <v>85</v>
      </c>
    </row>
    <row r="12" spans="1:7">
      <c r="A12" s="2" t="s">
        <v>1</v>
      </c>
      <c r="B12" s="2" t="s">
        <v>69</v>
      </c>
      <c r="C12" s="2" t="s">
        <v>70</v>
      </c>
      <c r="D12" s="2" t="s">
        <v>71</v>
      </c>
      <c r="E12" s="2" t="s">
        <v>5</v>
      </c>
    </row>
    <row r="13" spans="1:7">
      <c r="A13" s="2" t="s">
        <v>18</v>
      </c>
      <c r="B13" s="11" t="s">
        <v>72</v>
      </c>
      <c r="C13" s="1" t="s">
        <v>117</v>
      </c>
      <c r="D13" s="1">
        <v>350</v>
      </c>
      <c r="E13" s="14">
        <v>6</v>
      </c>
    </row>
    <row r="14" spans="1:7">
      <c r="A14" s="2" t="s">
        <v>17</v>
      </c>
      <c r="B14" s="1" t="s">
        <v>72</v>
      </c>
      <c r="C14" s="1" t="s">
        <v>75</v>
      </c>
      <c r="D14" s="1" t="s">
        <v>81</v>
      </c>
      <c r="E14" s="14">
        <v>4</v>
      </c>
    </row>
    <row r="15" spans="1:7">
      <c r="A15" s="2" t="s">
        <v>31</v>
      </c>
      <c r="B15" s="1" t="s">
        <v>72</v>
      </c>
      <c r="C15" s="1" t="s">
        <v>75</v>
      </c>
      <c r="D15" s="1" t="s">
        <v>81</v>
      </c>
      <c r="E15" s="14">
        <v>2</v>
      </c>
    </row>
    <row r="16" spans="1:7">
      <c r="A16" s="2" t="s">
        <v>6</v>
      </c>
      <c r="B16" s="1" t="s">
        <v>141</v>
      </c>
      <c r="C16" s="1" t="s">
        <v>35</v>
      </c>
      <c r="D16" s="1" t="s">
        <v>35</v>
      </c>
      <c r="E16" s="14">
        <v>20</v>
      </c>
    </row>
    <row r="17" spans="1:7">
      <c r="E17" s="17"/>
      <c r="F17" s="7" t="s">
        <v>37</v>
      </c>
      <c r="G17" s="7"/>
    </row>
    <row r="18" spans="1:7">
      <c r="D18" s="6" t="s">
        <v>20</v>
      </c>
      <c r="E18" s="15" t="s">
        <v>142</v>
      </c>
      <c r="F18" s="7" t="s">
        <v>126</v>
      </c>
      <c r="G18" s="20"/>
    </row>
    <row r="19" spans="1:7">
      <c r="D19" s="6"/>
      <c r="E19" s="15"/>
      <c r="F19" s="7"/>
      <c r="G19" s="7"/>
    </row>
    <row r="20" spans="1:7">
      <c r="D20" s="6"/>
      <c r="E20" s="15"/>
      <c r="F20" s="7"/>
      <c r="G20" s="7"/>
    </row>
    <row r="21" spans="1:7" ht="30">
      <c r="A21" s="4" t="s">
        <v>77</v>
      </c>
      <c r="B21" t="s">
        <v>86</v>
      </c>
    </row>
    <row r="22" spans="1:7">
      <c r="A22" s="2" t="s">
        <v>1</v>
      </c>
      <c r="B22" s="2" t="s">
        <v>69</v>
      </c>
      <c r="C22" s="2" t="s">
        <v>70</v>
      </c>
      <c r="D22" s="2" t="s">
        <v>71</v>
      </c>
      <c r="E22" s="2" t="s">
        <v>5</v>
      </c>
      <c r="F22" s="2" t="s">
        <v>30</v>
      </c>
    </row>
    <row r="23" spans="1:7">
      <c r="A23" s="2" t="s">
        <v>18</v>
      </c>
      <c r="B23" s="11" t="s">
        <v>76</v>
      </c>
      <c r="C23" s="1" t="s">
        <v>114</v>
      </c>
      <c r="D23" s="1" t="s">
        <v>115</v>
      </c>
      <c r="E23" s="14">
        <v>6</v>
      </c>
      <c r="F23" s="14">
        <v>96</v>
      </c>
    </row>
    <row r="24" spans="1:7">
      <c r="E24" s="17"/>
      <c r="F24" s="17"/>
      <c r="G24" s="7" t="s">
        <v>37</v>
      </c>
    </row>
    <row r="25" spans="1:7">
      <c r="D25" s="6" t="s">
        <v>20</v>
      </c>
      <c r="E25" s="18">
        <f>SUM(E23:E23)</f>
        <v>6</v>
      </c>
      <c r="F25" s="15">
        <f>SUM(F23:F23)</f>
        <v>96</v>
      </c>
      <c r="G25" s="7">
        <v>84</v>
      </c>
    </row>
    <row r="28" spans="1:7" ht="30">
      <c r="A28" s="4" t="s">
        <v>78</v>
      </c>
      <c r="B28" t="s">
        <v>89</v>
      </c>
    </row>
    <row r="29" spans="1:7">
      <c r="A29" s="2" t="s">
        <v>1</v>
      </c>
      <c r="B29" s="2" t="s">
        <v>69</v>
      </c>
      <c r="C29" s="2" t="s">
        <v>70</v>
      </c>
      <c r="D29" s="2" t="s">
        <v>71</v>
      </c>
      <c r="E29" s="2" t="s">
        <v>5</v>
      </c>
      <c r="F29" s="2" t="s">
        <v>30</v>
      </c>
    </row>
    <row r="30" spans="1:7">
      <c r="A30" s="2" t="s">
        <v>4</v>
      </c>
      <c r="B30" s="11" t="s">
        <v>80</v>
      </c>
      <c r="C30" s="1" t="s">
        <v>79</v>
      </c>
      <c r="D30" s="1" t="s">
        <v>81</v>
      </c>
      <c r="E30" s="14">
        <v>1</v>
      </c>
      <c r="F30" s="14">
        <f>16*E30</f>
        <v>16</v>
      </c>
    </row>
    <row r="31" spans="1:7">
      <c r="A31" s="2" t="s">
        <v>17</v>
      </c>
      <c r="B31" s="11" t="s">
        <v>80</v>
      </c>
      <c r="C31" s="1" t="s">
        <v>79</v>
      </c>
      <c r="D31" s="1" t="s">
        <v>81</v>
      </c>
      <c r="E31" s="14">
        <v>3</v>
      </c>
      <c r="F31" s="14">
        <f>16*E31</f>
        <v>48</v>
      </c>
    </row>
    <row r="32" spans="1:7">
      <c r="E32" s="17"/>
      <c r="F32" s="17"/>
      <c r="G32" s="7" t="s">
        <v>37</v>
      </c>
    </row>
    <row r="33" spans="1:7">
      <c r="D33" s="6" t="s">
        <v>20</v>
      </c>
      <c r="E33" s="18">
        <f>SUM(E30:E31)</f>
        <v>4</v>
      </c>
      <c r="F33" s="15">
        <f>SUM(F30:F31)</f>
        <v>64</v>
      </c>
      <c r="G33" s="7">
        <v>64</v>
      </c>
    </row>
    <row r="36" spans="1:7" ht="30">
      <c r="A36" s="4" t="s">
        <v>149</v>
      </c>
    </row>
    <row r="37" spans="1:7">
      <c r="A37" s="2" t="s">
        <v>1</v>
      </c>
      <c r="B37" s="2" t="s">
        <v>69</v>
      </c>
      <c r="C37" s="2" t="s">
        <v>70</v>
      </c>
      <c r="D37" s="2" t="s">
        <v>71</v>
      </c>
      <c r="E37" s="2" t="s">
        <v>5</v>
      </c>
      <c r="F37" s="2"/>
    </row>
    <row r="38" spans="1:7">
      <c r="A38" s="2" t="s">
        <v>31</v>
      </c>
      <c r="B38" s="11" t="s">
        <v>87</v>
      </c>
      <c r="C38" s="1" t="s">
        <v>148</v>
      </c>
      <c r="D38" s="1" t="s">
        <v>147</v>
      </c>
      <c r="E38" s="14">
        <v>64</v>
      </c>
      <c r="F38" s="14"/>
    </row>
    <row r="39" spans="1:7">
      <c r="E39" s="17"/>
      <c r="F39" s="7" t="s">
        <v>37</v>
      </c>
    </row>
    <row r="40" spans="1:7">
      <c r="D40" s="6" t="s">
        <v>20</v>
      </c>
      <c r="E40" s="18">
        <v>64</v>
      </c>
      <c r="F40" s="7">
        <v>64</v>
      </c>
      <c r="G40" s="20"/>
    </row>
    <row r="43" spans="1:7" ht="30">
      <c r="A43" s="30" t="s">
        <v>150</v>
      </c>
    </row>
    <row r="44" spans="1:7">
      <c r="A44" s="2" t="s">
        <v>1</v>
      </c>
      <c r="B44" s="2" t="s">
        <v>69</v>
      </c>
      <c r="C44" s="2" t="s">
        <v>70</v>
      </c>
      <c r="D44" s="2" t="s">
        <v>5</v>
      </c>
      <c r="E44" s="2"/>
      <c r="F44" s="7" t="s">
        <v>37</v>
      </c>
    </row>
    <row r="45" spans="1:7">
      <c r="A45" s="2" t="s">
        <v>158</v>
      </c>
      <c r="B45" s="11" t="s">
        <v>88</v>
      </c>
      <c r="C45" s="1" t="s">
        <v>148</v>
      </c>
      <c r="D45" s="14">
        <v>170</v>
      </c>
      <c r="E45" s="1"/>
      <c r="F45" s="7">
        <v>102</v>
      </c>
      <c r="G45" s="20"/>
    </row>
    <row r="48" spans="1:7" ht="30">
      <c r="A48" s="30" t="s">
        <v>151</v>
      </c>
    </row>
    <row r="49" spans="1:6">
      <c r="A49" s="2" t="s">
        <v>1</v>
      </c>
      <c r="B49" s="2" t="s">
        <v>69</v>
      </c>
      <c r="C49" s="2" t="s">
        <v>5</v>
      </c>
      <c r="E49" s="7" t="s">
        <v>37</v>
      </c>
    </row>
    <row r="50" spans="1:6">
      <c r="A50" s="2" t="s">
        <v>157</v>
      </c>
      <c r="B50" s="11" t="s">
        <v>152</v>
      </c>
      <c r="C50" s="14">
        <v>15</v>
      </c>
      <c r="E50" s="7">
        <v>12</v>
      </c>
      <c r="F50" s="20"/>
    </row>
  </sheetData>
  <phoneticPr fontId="7" type="noConversion"/>
  <pageMargins left="0.75" right="0.75" top="1" bottom="1" header="0.5" footer="0.5"/>
  <pageSetup paperSize="9" scale="7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20" sqref="H20"/>
    </sheetView>
  </sheetViews>
  <sheetFormatPr baseColWidth="10" defaultRowHeight="15" x14ac:dyDescent="0"/>
  <cols>
    <col min="1" max="2" width="15" style="1" customWidth="1"/>
    <col min="3" max="3" width="17" style="1" customWidth="1"/>
    <col min="4" max="4" width="17.6640625" style="1" customWidth="1"/>
    <col min="5" max="5" width="15" style="1" customWidth="1"/>
    <col min="6" max="6" width="16.1640625" style="1" customWidth="1"/>
    <col min="7" max="7" width="12" style="31" customWidth="1"/>
    <col min="8" max="8" width="16.33203125" style="31" customWidth="1"/>
    <col min="9" max="16384" width="10.83203125" style="31"/>
  </cols>
  <sheetData>
    <row r="1" spans="1:9">
      <c r="A1" s="10" t="s">
        <v>160</v>
      </c>
    </row>
    <row r="3" spans="1:9">
      <c r="A3" s="3" t="s">
        <v>161</v>
      </c>
    </row>
    <row r="4" spans="1:9">
      <c r="A4" s="2" t="s">
        <v>1</v>
      </c>
      <c r="B4" s="2" t="s">
        <v>2</v>
      </c>
      <c r="C4" s="2" t="s">
        <v>163</v>
      </c>
      <c r="D4" s="2" t="s">
        <v>61</v>
      </c>
      <c r="E4" s="2" t="s">
        <v>53</v>
      </c>
      <c r="F4" s="2" t="s">
        <v>54</v>
      </c>
      <c r="G4" s="2" t="s">
        <v>5</v>
      </c>
      <c r="H4" s="2" t="s">
        <v>30</v>
      </c>
    </row>
    <row r="5" spans="1:9">
      <c r="A5" s="2" t="s">
        <v>18</v>
      </c>
      <c r="B5" s="1" t="s">
        <v>166</v>
      </c>
      <c r="C5" s="1" t="s">
        <v>164</v>
      </c>
      <c r="D5" s="1" t="s">
        <v>165</v>
      </c>
      <c r="E5" s="1" t="s">
        <v>55</v>
      </c>
      <c r="F5" s="1" t="s">
        <v>162</v>
      </c>
      <c r="G5" s="1">
        <v>2</v>
      </c>
      <c r="H5" s="1">
        <v>8</v>
      </c>
    </row>
    <row r="6" spans="1:9">
      <c r="F6"/>
      <c r="G6"/>
      <c r="I6" s="7" t="s">
        <v>37</v>
      </c>
    </row>
    <row r="7" spans="1:9">
      <c r="F7" s="6" t="s">
        <v>38</v>
      </c>
      <c r="G7" s="6">
        <v>2</v>
      </c>
      <c r="I7" s="7">
        <v>2</v>
      </c>
    </row>
    <row r="8" spans="1:9">
      <c r="F8" s="6"/>
      <c r="G8" s="6"/>
      <c r="I8" s="7"/>
    </row>
    <row r="9" spans="1:9" customFormat="1">
      <c r="A9" s="1"/>
      <c r="B9" s="1"/>
      <c r="C9" s="1"/>
    </row>
    <row r="10" spans="1:9" customFormat="1">
      <c r="A10" s="1"/>
      <c r="B10" s="1"/>
      <c r="C10" s="1"/>
      <c r="D10" s="1"/>
      <c r="E10" s="1"/>
    </row>
    <row r="11" spans="1:9" customFormat="1">
      <c r="A11" s="3" t="s">
        <v>36</v>
      </c>
      <c r="D11" s="1"/>
      <c r="E11" s="1"/>
    </row>
    <row r="12" spans="1:9">
      <c r="A12" s="2" t="s">
        <v>1</v>
      </c>
      <c r="B12" s="2" t="s">
        <v>2</v>
      </c>
      <c r="C12" s="2" t="s">
        <v>66</v>
      </c>
      <c r="D12" s="2" t="s">
        <v>5</v>
      </c>
      <c r="E12" s="2" t="s">
        <v>30</v>
      </c>
    </row>
    <row r="13" spans="1:9">
      <c r="A13" s="2" t="s">
        <v>18</v>
      </c>
      <c r="B13" s="11" t="s">
        <v>93</v>
      </c>
      <c r="C13" s="1" t="s">
        <v>55</v>
      </c>
      <c r="D13" s="16">
        <v>1</v>
      </c>
      <c r="E13" s="16">
        <v>8</v>
      </c>
    </row>
    <row r="14" spans="1:9">
      <c r="F14" s="7" t="s">
        <v>37</v>
      </c>
    </row>
    <row r="15" spans="1:9">
      <c r="D15" s="6" t="s">
        <v>38</v>
      </c>
      <c r="E15" s="6">
        <v>8</v>
      </c>
      <c r="F15" s="7">
        <v>8</v>
      </c>
    </row>
  </sheetData>
  <phoneticPr fontId="7" type="noConversion"/>
  <pageMargins left="0.75" right="0.75" top="1" bottom="1" header="0.5" footer="0.5"/>
  <pageSetup paperSize="9" scale="6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3He Tubes</vt:lpstr>
      <vt:lpstr>Moderator</vt:lpstr>
      <vt:lpstr>Electronics</vt:lpstr>
      <vt:lpstr>DACQ</vt:lpstr>
      <vt:lpstr>Cables</vt:lpstr>
      <vt:lpstr>CLOVER</vt:lpstr>
    </vt:vector>
  </TitlesOfParts>
  <Company>Instituto de Fisica Corpuscular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Tain</dc:creator>
  <cp:lastModifiedBy>Jose Luis Tain</cp:lastModifiedBy>
  <cp:lastPrinted>2016-07-06T12:34:24Z</cp:lastPrinted>
  <dcterms:created xsi:type="dcterms:W3CDTF">2014-07-28T11:43:42Z</dcterms:created>
  <dcterms:modified xsi:type="dcterms:W3CDTF">2016-07-06T12:34:31Z</dcterms:modified>
</cp:coreProperties>
</file>