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omas\OneDrive\University of Edinburgh\7Be CIRCE\"/>
    </mc:Choice>
  </mc:AlternateContent>
  <bookViews>
    <workbookView xWindow="0" yWindow="0" windowWidth="20490" windowHeight="75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  <c r="C8" i="1"/>
  <c r="B8" i="1"/>
  <c r="G9" i="1" l="1"/>
  <c r="G7" i="1"/>
  <c r="H9" i="1"/>
  <c r="H7" i="1"/>
  <c r="I9" i="1"/>
  <c r="I7" i="1"/>
  <c r="F9" i="1"/>
  <c r="F7" i="1"/>
  <c r="D7" i="1"/>
  <c r="C9" i="1"/>
  <c r="E9" i="1" s="1"/>
  <c r="C7" i="1"/>
  <c r="E7" i="1" s="1"/>
  <c r="D9" i="1" l="1"/>
  <c r="F4" i="1" l="1"/>
  <c r="E4" i="1"/>
</calcChain>
</file>

<file path=xl/sharedStrings.xml><?xml version="1.0" encoding="utf-8"?>
<sst xmlns="http://schemas.openxmlformats.org/spreadsheetml/2006/main" count="17" uniqueCount="17">
  <si>
    <t>Min:</t>
  </si>
  <si>
    <t>Max:</t>
  </si>
  <si>
    <t>Vertical Distance, target - screw</t>
  </si>
  <si>
    <t>Angle, screw- diode</t>
  </si>
  <si>
    <t>Constants</t>
  </si>
  <si>
    <t>Vert Distance, screw - diode, sitting flat</t>
  </si>
  <si>
    <t>Horiz Distance, screw - diode, sitting flat</t>
  </si>
  <si>
    <t>Distance screw-diode in x-y plane</t>
  </si>
  <si>
    <t>Rutherford Scattering Angle</t>
  </si>
  <si>
    <t>d = Distance target - diode (mm)</t>
  </si>
  <si>
    <t>dscrew = Distance target - screw (mm)</t>
  </si>
  <si>
    <r>
      <rPr>
        <sz val="11"/>
        <color theme="1"/>
        <rFont val="Calibri"/>
        <family val="2"/>
      </rPr>
      <t>α</t>
    </r>
    <r>
      <rPr>
        <sz val="11"/>
        <color theme="1"/>
        <rFont val="Calibri"/>
        <family val="2"/>
        <scheme val="minor"/>
      </rPr>
      <t xml:space="preserve"> = Angle target - screw</t>
    </r>
  </si>
  <si>
    <t>β</t>
  </si>
  <si>
    <r>
      <rPr>
        <b/>
        <sz val="11"/>
        <color theme="1"/>
        <rFont val="Calibri"/>
        <family val="2"/>
      </rPr>
      <t xml:space="preserve">Δ = </t>
    </r>
    <r>
      <rPr>
        <b/>
        <sz val="11"/>
        <color theme="1"/>
        <rFont val="Calibri"/>
        <family val="2"/>
        <scheme val="minor"/>
      </rPr>
      <t>Angle of Mount Box</t>
    </r>
  </si>
  <si>
    <t>γ=α+β= Angle target-diode</t>
  </si>
  <si>
    <t>x = Horizontal Distance, target - screw (mm)</t>
  </si>
  <si>
    <t>Middle: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</si>
</sst>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119064</xdr:colOff>
      <xdr:row>15</xdr:row>
      <xdr:rowOff>42333</xdr:rowOff>
    </xdr:from>
    <xdr:to>
      <xdr:col>5</xdr:col>
      <xdr:colOff>127000</xdr:colOff>
      <xdr:row>16</xdr:row>
      <xdr:rowOff>166687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 flipH="1">
          <a:off x="10712981" y="2709333"/>
          <a:ext cx="7936" cy="314854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119063</xdr:colOff>
      <xdr:row>16</xdr:row>
      <xdr:rowOff>166686</xdr:rowOff>
    </xdr:from>
    <xdr:to>
      <xdr:col>5</xdr:col>
      <xdr:colOff>523875</xdr:colOff>
      <xdr:row>16</xdr:row>
      <xdr:rowOff>178593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10703719" y="3024186"/>
          <a:ext cx="404812" cy="11907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1781022</xdr:colOff>
      <xdr:row>14</xdr:row>
      <xdr:rowOff>129254</xdr:rowOff>
    </xdr:from>
    <xdr:to>
      <xdr:col>5</xdr:col>
      <xdr:colOff>95249</xdr:colOff>
      <xdr:row>16</xdr:row>
      <xdr:rowOff>117586</xdr:rowOff>
    </xdr:to>
    <xdr:sp macro="" textlink="">
      <xdr:nvSpPr>
        <xdr:cNvPr id="94" name="TextBox 4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10406439" y="2605754"/>
          <a:ext cx="282727" cy="36933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/>
            <a:t>x</a:t>
          </a:r>
        </a:p>
      </xdr:txBody>
    </xdr:sp>
    <xdr:clientData/>
  </xdr:twoCellAnchor>
  <xdr:twoCellAnchor>
    <xdr:from>
      <xdr:col>5</xdr:col>
      <xdr:colOff>187172</xdr:colOff>
      <xdr:row>16</xdr:row>
      <xdr:rowOff>122903</xdr:rowOff>
    </xdr:from>
    <xdr:to>
      <xdr:col>5</xdr:col>
      <xdr:colOff>469899</xdr:colOff>
      <xdr:row>18</xdr:row>
      <xdr:rowOff>111235</xdr:rowOff>
    </xdr:to>
    <xdr:sp macro="" textlink="">
      <xdr:nvSpPr>
        <xdr:cNvPr id="95" name="TextBox 4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10781089" y="2980403"/>
          <a:ext cx="282727" cy="36933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/>
            <a:t>y</a:t>
          </a:r>
        </a:p>
      </xdr:txBody>
    </xdr:sp>
    <xdr:clientData/>
  </xdr:twoCellAnchor>
  <xdr:twoCellAnchor>
    <xdr:from>
      <xdr:col>5</xdr:col>
      <xdr:colOff>695325</xdr:colOff>
      <xdr:row>15</xdr:row>
      <xdr:rowOff>133350</xdr:rowOff>
    </xdr:from>
    <xdr:to>
      <xdr:col>8</xdr:col>
      <xdr:colOff>573790</xdr:colOff>
      <xdr:row>37</xdr:row>
      <xdr:rowOff>24586</xdr:rowOff>
    </xdr:to>
    <xdr:grpSp>
      <xdr:nvGrpSpPr>
        <xdr:cNvPr id="65" name="Group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GrpSpPr>
          <a:grpSpLocks noChangeAspect="1"/>
        </xdr:cNvGrpSpPr>
      </xdr:nvGrpSpPr>
      <xdr:grpSpPr>
        <a:xfrm>
          <a:off x="11477625" y="2990850"/>
          <a:ext cx="6288790" cy="4082236"/>
          <a:chOff x="660476" y="2217344"/>
          <a:chExt cx="6288790" cy="4082236"/>
        </a:xfrm>
      </xdr:grpSpPr>
      <xdr:sp macro="" textlink="">
        <xdr:nvSpPr>
          <xdr:cNvPr id="66" name="Rectangle 6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/>
        </xdr:nvSpPr>
        <xdr:spPr>
          <a:xfrm rot="3347508">
            <a:off x="3774141" y="3124455"/>
            <a:ext cx="4082236" cy="2268014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>
            <a:solidFill>
              <a:schemeClr val="tx1">
                <a:lumMod val="95000"/>
                <a:lumOff val="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7" name="Oval 6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 noChangeAspect="1"/>
          </xdr:cNvSpPr>
        </xdr:nvSpPr>
        <xdr:spPr>
          <a:xfrm>
            <a:off x="5841676" y="4456062"/>
            <a:ext cx="254231" cy="254231"/>
          </a:xfrm>
          <a:prstGeom prst="ellipse">
            <a:avLst/>
          </a:prstGeom>
          <a:solidFill>
            <a:schemeClr val="accent2">
              <a:lumMod val="5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cxnSp macro="">
        <xdr:nvCxnSpPr>
          <xdr:cNvPr id="68" name="Straight Connector 67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>
            <a:cxnSpLocks/>
          </xdr:cNvCxnSpPr>
        </xdr:nvCxnSpPr>
        <xdr:spPr>
          <a:xfrm>
            <a:off x="3729915" y="3401332"/>
            <a:ext cx="197828" cy="311202"/>
          </a:xfrm>
          <a:prstGeom prst="line">
            <a:avLst/>
          </a:prstGeom>
          <a:ln w="5080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Straight Connector 68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CxnSpPr>
            <a:cxnSpLocks/>
          </xdr:cNvCxnSpPr>
        </xdr:nvCxnSpPr>
        <xdr:spPr>
          <a:xfrm flipV="1">
            <a:off x="3825594" y="3065862"/>
            <a:ext cx="867186" cy="508223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0" name="TextBox 43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 txBox="1"/>
        </xdr:nvSpPr>
        <xdr:spPr>
          <a:xfrm>
            <a:off x="3903961" y="2891150"/>
            <a:ext cx="710451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/>
              <a:t>10.98</a:t>
            </a:r>
          </a:p>
        </xdr:txBody>
      </xdr:sp>
      <xdr:cxnSp macro="">
        <xdr:nvCxnSpPr>
          <xdr:cNvPr id="71" name="Straight Connector 7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>
            <a:cxnSpLocks/>
          </xdr:cNvCxnSpPr>
        </xdr:nvCxnSpPr>
        <xdr:spPr>
          <a:xfrm flipH="1" flipV="1">
            <a:off x="4670296" y="3065861"/>
            <a:ext cx="1297509" cy="1539552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" name="Straight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>
            <a:cxnSpLocks/>
            <a:stCxn id="67" idx="6"/>
          </xdr:cNvCxnSpPr>
        </xdr:nvCxnSpPr>
        <xdr:spPr>
          <a:xfrm flipH="1" flipV="1">
            <a:off x="1117693" y="4511154"/>
            <a:ext cx="4978214" cy="72024"/>
          </a:xfrm>
          <a:prstGeom prst="line">
            <a:avLst/>
          </a:prstGeom>
          <a:ln w="2540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Straight Connector 7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>
            <a:cxnSpLocks/>
            <a:stCxn id="67" idx="6"/>
          </xdr:cNvCxnSpPr>
        </xdr:nvCxnSpPr>
        <xdr:spPr>
          <a:xfrm flipH="1">
            <a:off x="1111281" y="4583178"/>
            <a:ext cx="4984626" cy="520846"/>
          </a:xfrm>
          <a:prstGeom prst="line">
            <a:avLst/>
          </a:prstGeom>
          <a:ln w="2540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" name="Straight Connector 73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>
            <a:cxnSpLocks/>
          </xdr:cNvCxnSpPr>
        </xdr:nvCxnSpPr>
        <xdr:spPr>
          <a:xfrm>
            <a:off x="1111277" y="4942323"/>
            <a:ext cx="0" cy="314474"/>
          </a:xfrm>
          <a:prstGeom prst="line">
            <a:avLst/>
          </a:prstGeom>
          <a:ln w="63500">
            <a:solidFill>
              <a:srgbClr val="FFF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Straight Connector 7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CxnSpPr>
            <a:cxnSpLocks/>
          </xdr:cNvCxnSpPr>
        </xdr:nvCxnSpPr>
        <xdr:spPr>
          <a:xfrm flipH="1" flipV="1">
            <a:off x="1110783" y="5116474"/>
            <a:ext cx="4985124" cy="135132"/>
          </a:xfrm>
          <a:prstGeom prst="line">
            <a:avLst/>
          </a:prstGeom>
          <a:ln w="2540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6" name="Arc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/>
        </xdr:nvSpPr>
        <xdr:spPr>
          <a:xfrm>
            <a:off x="2075368" y="4850239"/>
            <a:ext cx="279042" cy="448448"/>
          </a:xfrm>
          <a:prstGeom prst="arc">
            <a:avLst>
              <a:gd name="adj1" fmla="val 19187434"/>
              <a:gd name="adj2" fmla="val 1982514"/>
            </a:avLst>
          </a:prstGeom>
          <a:ln w="381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77" name="TextBox 64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 txBox="1"/>
        </xdr:nvSpPr>
        <xdr:spPr>
          <a:xfrm>
            <a:off x="2549622" y="4849412"/>
            <a:ext cx="311565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l-GR">
                <a:latin typeface="Arial" panose="020B0604020202020204" pitchFamily="34" charset="0"/>
                <a:cs typeface="Arial" panose="020B0604020202020204" pitchFamily="34" charset="0"/>
              </a:rPr>
              <a:t>α</a:t>
            </a:r>
            <a:endParaRPr lang="en-GB"/>
          </a:p>
        </xdr:txBody>
      </xdr:sp>
      <xdr:cxnSp macro="">
        <xdr:nvCxnSpPr>
          <xdr:cNvPr id="78" name="Straight Connector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CxnSpPr>
            <a:cxnSpLocks/>
          </xdr:cNvCxnSpPr>
        </xdr:nvCxnSpPr>
        <xdr:spPr>
          <a:xfrm>
            <a:off x="1116701" y="4511148"/>
            <a:ext cx="989" cy="592876"/>
          </a:xfrm>
          <a:prstGeom prst="line">
            <a:avLst/>
          </a:prstGeom>
          <a:ln w="2540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Straight Connector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CxnSpPr/>
        </xdr:nvCxnSpPr>
        <xdr:spPr>
          <a:xfrm>
            <a:off x="1114919" y="4665573"/>
            <a:ext cx="195248" cy="0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Straight Connector 7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CxnSpPr>
            <a:cxnSpLocks/>
          </xdr:cNvCxnSpPr>
        </xdr:nvCxnSpPr>
        <xdr:spPr>
          <a:xfrm flipV="1">
            <a:off x="1304191" y="4511148"/>
            <a:ext cx="0" cy="166378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Straight Connector 8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CxnSpPr>
            <a:cxnSpLocks/>
          </xdr:cNvCxnSpPr>
        </xdr:nvCxnSpPr>
        <xdr:spPr>
          <a:xfrm>
            <a:off x="1114919" y="4511148"/>
            <a:ext cx="0" cy="592876"/>
          </a:xfrm>
          <a:prstGeom prst="line">
            <a:avLst/>
          </a:prstGeom>
          <a:ln w="2540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2" name="TextBox 128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 txBox="1"/>
        </xdr:nvSpPr>
        <xdr:spPr>
          <a:xfrm>
            <a:off x="5201098" y="3419176"/>
            <a:ext cx="593432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/>
              <a:t>6.39</a:t>
            </a:r>
          </a:p>
        </xdr:txBody>
      </xdr:sp>
      <xdr:cxnSp macro="">
        <xdr:nvCxnSpPr>
          <xdr:cNvPr id="83" name="Straight Connector 82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CxnSpPr/>
        </xdr:nvCxnSpPr>
        <xdr:spPr>
          <a:xfrm>
            <a:off x="5967802" y="4583178"/>
            <a:ext cx="0" cy="715509"/>
          </a:xfrm>
          <a:prstGeom prst="line">
            <a:avLst/>
          </a:prstGeom>
          <a:ln w="2540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4" name="TextBox 135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 txBox="1"/>
        </xdr:nvSpPr>
        <xdr:spPr>
          <a:xfrm>
            <a:off x="660476" y="4571600"/>
            <a:ext cx="418704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/>
              <a:t>50</a:t>
            </a:r>
          </a:p>
        </xdr:txBody>
      </xdr:sp>
      <xdr:cxnSp macro="">
        <xdr:nvCxnSpPr>
          <xdr:cNvPr id="85" name="Straight Connector 84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CxnSpPr>
            <a:cxnSpLocks/>
          </xdr:cNvCxnSpPr>
        </xdr:nvCxnSpPr>
        <xdr:spPr>
          <a:xfrm flipH="1">
            <a:off x="1115586" y="3595754"/>
            <a:ext cx="2710009" cy="1513026"/>
          </a:xfrm>
          <a:prstGeom prst="line">
            <a:avLst/>
          </a:prstGeom>
          <a:ln w="2540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6" name="TextBox 138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 txBox="1"/>
        </xdr:nvSpPr>
        <xdr:spPr>
          <a:xfrm>
            <a:off x="3290789" y="4201396"/>
            <a:ext cx="312912" cy="374141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/>
              <a:t>x</a:t>
            </a:r>
          </a:p>
        </xdr:txBody>
      </xdr:sp>
      <xdr:sp macro="" textlink="">
        <xdr:nvSpPr>
          <xdr:cNvPr id="87" name="Arc 86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/>
        </xdr:nvSpPr>
        <xdr:spPr>
          <a:xfrm>
            <a:off x="1665540" y="4605413"/>
            <a:ext cx="345223" cy="672296"/>
          </a:xfrm>
          <a:prstGeom prst="arc">
            <a:avLst>
              <a:gd name="adj1" fmla="val 17141660"/>
              <a:gd name="adj2" fmla="val 1557633"/>
            </a:avLst>
          </a:prstGeom>
          <a:ln w="381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89" name="TextBox 140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 txBox="1"/>
        </xdr:nvSpPr>
        <xdr:spPr>
          <a:xfrm>
            <a:off x="1986417" y="4579154"/>
            <a:ext cx="311565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l-GR">
                <a:latin typeface="Arial" panose="020B0604020202020204" pitchFamily="34" charset="0"/>
                <a:cs typeface="Arial" panose="020B0604020202020204" pitchFamily="34" charset="0"/>
              </a:rPr>
              <a:t>β</a:t>
            </a:r>
            <a:endParaRPr lang="en-GB"/>
          </a:p>
        </xdr:txBody>
      </xdr:sp>
      <xdr:sp macro="" textlink="">
        <xdr:nvSpPr>
          <xdr:cNvPr id="92" name="TextBox 141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 txBox="1"/>
        </xdr:nvSpPr>
        <xdr:spPr>
          <a:xfrm>
            <a:off x="3672488" y="4757889"/>
            <a:ext cx="670761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/>
              <a:t>d</a:t>
            </a:r>
            <a:r>
              <a:rPr lang="en-GB" baseline="-25000"/>
              <a:t>screw</a:t>
            </a:r>
            <a:endParaRPr lang="en-GB"/>
          </a:p>
        </xdr:txBody>
      </xdr:sp>
      <xdr:cxnSp macro="">
        <xdr:nvCxnSpPr>
          <xdr:cNvPr id="93" name="Straight Connector 92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CxnSpPr/>
        </xdr:nvCxnSpPr>
        <xdr:spPr>
          <a:xfrm>
            <a:off x="5772554" y="5099560"/>
            <a:ext cx="195248" cy="0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Straight Connector 95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CxnSpPr>
            <a:cxnSpLocks/>
          </xdr:cNvCxnSpPr>
        </xdr:nvCxnSpPr>
        <xdr:spPr>
          <a:xfrm flipV="1">
            <a:off x="5779146" y="5085228"/>
            <a:ext cx="0" cy="166378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7" name="TextBox 144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 txBox="1"/>
        </xdr:nvSpPr>
        <xdr:spPr>
          <a:xfrm>
            <a:off x="2457510" y="3648110"/>
            <a:ext cx="660758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/>
              <a:t>d</a:t>
            </a:r>
            <a:r>
              <a:rPr lang="en-GB" baseline="-25000"/>
              <a:t>diode</a:t>
            </a:r>
            <a:endParaRPr lang="en-GB"/>
          </a:p>
        </xdr:txBody>
      </xdr:sp>
      <xdr:cxnSp macro="">
        <xdr:nvCxnSpPr>
          <xdr:cNvPr id="101" name="Straight Connector 100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CxnSpPr>
            <a:cxnSpLocks/>
          </xdr:cNvCxnSpPr>
        </xdr:nvCxnSpPr>
        <xdr:spPr>
          <a:xfrm flipV="1">
            <a:off x="4612451" y="3178279"/>
            <a:ext cx="166026" cy="96405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" name="Straight Connector 126">
            <a:extLst>
              <a:ext uri="{FF2B5EF4-FFF2-40B4-BE49-F238E27FC236}">
                <a16:creationId xmlns:a16="http://schemas.microsoft.com/office/drawing/2014/main" id="{00000000-0008-0000-0000-00007F000000}"/>
              </a:ext>
            </a:extLst>
          </xdr:cNvPr>
          <xdr:cNvCxnSpPr>
            <a:cxnSpLocks/>
          </xdr:cNvCxnSpPr>
        </xdr:nvCxnSpPr>
        <xdr:spPr>
          <a:xfrm flipH="1" flipV="1">
            <a:off x="4534818" y="3170904"/>
            <a:ext cx="70260" cy="96406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180975</xdr:colOff>
      <xdr:row>10</xdr:row>
      <xdr:rowOff>85725</xdr:rowOff>
    </xdr:from>
    <xdr:to>
      <xdr:col>4</xdr:col>
      <xdr:colOff>817326</xdr:colOff>
      <xdr:row>37</xdr:row>
      <xdr:rowOff>53631</xdr:rowOff>
    </xdr:to>
    <xdr:grpSp>
      <xdr:nvGrpSpPr>
        <xdr:cNvPr id="128" name="Group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GrpSpPr/>
      </xdr:nvGrpSpPr>
      <xdr:grpSpPr>
        <a:xfrm>
          <a:off x="180975" y="1990725"/>
          <a:ext cx="9446976" cy="5111406"/>
          <a:chOff x="1601188" y="204507"/>
          <a:chExt cx="9246951" cy="5111406"/>
        </a:xfrm>
      </xdr:grpSpPr>
      <xdr:grpSp>
        <xdr:nvGrpSpPr>
          <xdr:cNvPr id="129" name="Group 128">
            <a:extLst>
              <a:ext uri="{FF2B5EF4-FFF2-40B4-BE49-F238E27FC236}">
                <a16:creationId xmlns:a16="http://schemas.microsoft.com/office/drawing/2014/main" id="{00000000-0008-0000-0000-000081000000}"/>
              </a:ext>
            </a:extLst>
          </xdr:cNvPr>
          <xdr:cNvGrpSpPr/>
        </xdr:nvGrpSpPr>
        <xdr:grpSpPr>
          <a:xfrm>
            <a:off x="1601188" y="204507"/>
            <a:ext cx="9246951" cy="5111406"/>
            <a:chOff x="1282211" y="927521"/>
            <a:chExt cx="9246951" cy="5111406"/>
          </a:xfrm>
        </xdr:grpSpPr>
        <xdr:sp macro="" textlink="">
          <xdr:nvSpPr>
            <xdr:cNvPr id="131" name="TextBox 3">
              <a:extLst>
                <a:ext uri="{FF2B5EF4-FFF2-40B4-BE49-F238E27FC236}">
                  <a16:creationId xmlns:a16="http://schemas.microsoft.com/office/drawing/2014/main" id="{00000000-0008-0000-0000-000083000000}"/>
                </a:ext>
              </a:extLst>
            </xdr:cNvPr>
            <xdr:cNvSpPr txBox="1"/>
          </xdr:nvSpPr>
          <xdr:spPr>
            <a:xfrm>
              <a:off x="2291136" y="1023313"/>
              <a:ext cx="3222998" cy="369332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/>
                <a:t>CIRCE Si Diode Angle Calculation</a:t>
              </a:r>
            </a:p>
          </xdr:txBody>
        </xdr:sp>
        <xdr:sp macro="" textlink="">
          <xdr:nvSpPr>
            <xdr:cNvPr id="132" name="Rectangle 131">
              <a:extLst>
                <a:ext uri="{FF2B5EF4-FFF2-40B4-BE49-F238E27FC236}">
                  <a16:creationId xmlns:a16="http://schemas.microsoft.com/office/drawing/2014/main" id="{00000000-0008-0000-0000-000084000000}"/>
                </a:ext>
              </a:extLst>
            </xdr:cNvPr>
            <xdr:cNvSpPr/>
          </xdr:nvSpPr>
          <xdr:spPr>
            <a:xfrm>
              <a:off x="1331537" y="1997613"/>
              <a:ext cx="8468139" cy="556591"/>
            </a:xfrm>
            <a:prstGeom prst="rect">
              <a:avLst/>
            </a:prstGeom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GB"/>
            </a:p>
          </xdr:txBody>
        </xdr:sp>
        <xdr:sp macro="" textlink="">
          <xdr:nvSpPr>
            <xdr:cNvPr id="133" name="Rectangle 132">
              <a:extLst>
                <a:ext uri="{FF2B5EF4-FFF2-40B4-BE49-F238E27FC236}">
                  <a16:creationId xmlns:a16="http://schemas.microsoft.com/office/drawing/2014/main" id="{00000000-0008-0000-0000-000085000000}"/>
                </a:ext>
              </a:extLst>
            </xdr:cNvPr>
            <xdr:cNvSpPr>
              <a:spLocks noChangeAspect="1"/>
            </xdr:cNvSpPr>
          </xdr:nvSpPr>
          <xdr:spPr>
            <a:xfrm>
              <a:off x="2570550" y="2554204"/>
              <a:ext cx="2693045" cy="2693045"/>
            </a:xfrm>
            <a:prstGeom prst="rect">
              <a:avLst/>
            </a:prstGeom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GB"/>
            </a:p>
          </xdr:txBody>
        </xdr:sp>
        <xdr:sp macro="" textlink="">
          <xdr:nvSpPr>
            <xdr:cNvPr id="134" name="Rectangle 133">
              <a:extLst>
                <a:ext uri="{FF2B5EF4-FFF2-40B4-BE49-F238E27FC236}">
                  <a16:creationId xmlns:a16="http://schemas.microsoft.com/office/drawing/2014/main" id="{00000000-0008-0000-0000-000086000000}"/>
                </a:ext>
              </a:extLst>
            </xdr:cNvPr>
            <xdr:cNvSpPr/>
          </xdr:nvSpPr>
          <xdr:spPr>
            <a:xfrm>
              <a:off x="7104764" y="2554205"/>
              <a:ext cx="2092754" cy="259333"/>
            </a:xfrm>
            <a:prstGeom prst="rect">
              <a:avLst/>
            </a:prstGeom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GB"/>
            </a:p>
          </xdr:txBody>
        </xdr:sp>
        <xdr:sp macro="" textlink="">
          <xdr:nvSpPr>
            <xdr:cNvPr id="135" name="TextBox 14">
              <a:extLst>
                <a:ext uri="{FF2B5EF4-FFF2-40B4-BE49-F238E27FC236}">
                  <a16:creationId xmlns:a16="http://schemas.microsoft.com/office/drawing/2014/main" id="{00000000-0008-0000-0000-000087000000}"/>
                </a:ext>
              </a:extLst>
            </xdr:cNvPr>
            <xdr:cNvSpPr txBox="1"/>
          </xdr:nvSpPr>
          <xdr:spPr>
            <a:xfrm>
              <a:off x="7246213" y="927521"/>
              <a:ext cx="1809854" cy="64633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/>
                <a:t>NOT TO SCALE</a:t>
              </a:r>
            </a:p>
            <a:p>
              <a:r>
                <a:rPr lang="en-GB"/>
                <a:t>All lengths in mm</a:t>
              </a:r>
            </a:p>
          </xdr:txBody>
        </xdr:sp>
        <xdr:sp macro="" textlink="">
          <xdr:nvSpPr>
            <xdr:cNvPr id="136" name="Rectangle 135">
              <a:extLst>
                <a:ext uri="{FF2B5EF4-FFF2-40B4-BE49-F238E27FC236}">
                  <a16:creationId xmlns:a16="http://schemas.microsoft.com/office/drawing/2014/main" id="{00000000-0008-0000-0000-000088000000}"/>
                </a:ext>
              </a:extLst>
            </xdr:cNvPr>
            <xdr:cNvSpPr/>
          </xdr:nvSpPr>
          <xdr:spPr>
            <a:xfrm rot="2435432">
              <a:off x="7732025" y="3138909"/>
              <a:ext cx="844118" cy="466024"/>
            </a:xfrm>
            <a:prstGeom prst="rect">
              <a:avLst/>
            </a:prstGeom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GB"/>
            </a:p>
          </xdr:txBody>
        </xdr:sp>
        <xdr:cxnSp macro="">
          <xdr:nvCxnSpPr>
            <xdr:cNvPr id="137" name="Straight Connector 136">
              <a:extLst>
                <a:ext uri="{FF2B5EF4-FFF2-40B4-BE49-F238E27FC236}">
                  <a16:creationId xmlns:a16="http://schemas.microsoft.com/office/drawing/2014/main" id="{00000000-0008-0000-0000-000089000000}"/>
                </a:ext>
              </a:extLst>
            </xdr:cNvPr>
            <xdr:cNvCxnSpPr/>
          </xdr:nvCxnSpPr>
          <xdr:spPr>
            <a:xfrm>
              <a:off x="3912466" y="3610919"/>
              <a:ext cx="0" cy="593091"/>
            </a:xfrm>
            <a:prstGeom prst="line">
              <a:avLst/>
            </a:prstGeom>
            <a:ln w="63500"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38" name="Isosceles Triangle 137">
              <a:extLst>
                <a:ext uri="{FF2B5EF4-FFF2-40B4-BE49-F238E27FC236}">
                  <a16:creationId xmlns:a16="http://schemas.microsoft.com/office/drawing/2014/main" id="{00000000-0008-0000-0000-00008A000000}"/>
                </a:ext>
              </a:extLst>
            </xdr:cNvPr>
            <xdr:cNvSpPr/>
          </xdr:nvSpPr>
          <xdr:spPr>
            <a:xfrm rot="10800000">
              <a:off x="7826288" y="2813538"/>
              <a:ext cx="649705" cy="623764"/>
            </a:xfrm>
            <a:prstGeom prst="triangle">
              <a:avLst/>
            </a:prstGeom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GB"/>
            </a:p>
          </xdr:txBody>
        </xdr:sp>
        <xdr:sp macro="" textlink="">
          <xdr:nvSpPr>
            <xdr:cNvPr id="139" name="Oval 138">
              <a:extLst>
                <a:ext uri="{FF2B5EF4-FFF2-40B4-BE49-F238E27FC236}">
                  <a16:creationId xmlns:a16="http://schemas.microsoft.com/office/drawing/2014/main" id="{00000000-0008-0000-0000-00008B000000}"/>
                </a:ext>
              </a:extLst>
            </xdr:cNvPr>
            <xdr:cNvSpPr>
              <a:spLocks noChangeAspect="1"/>
            </xdr:cNvSpPr>
          </xdr:nvSpPr>
          <xdr:spPr>
            <a:xfrm>
              <a:off x="8063973" y="3299064"/>
              <a:ext cx="174334" cy="174334"/>
            </a:xfrm>
            <a:prstGeom prst="ellipse">
              <a:avLst/>
            </a:prstGeom>
            <a:solidFill>
              <a:schemeClr val="accent2">
                <a:lumMod val="50000"/>
              </a:scheme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GB"/>
            </a:p>
          </xdr:txBody>
        </xdr:sp>
        <xdr:cxnSp macro="">
          <xdr:nvCxnSpPr>
            <xdr:cNvPr id="140" name="Straight Arrow Connector 139">
              <a:extLst>
                <a:ext uri="{FF2B5EF4-FFF2-40B4-BE49-F238E27FC236}">
                  <a16:creationId xmlns:a16="http://schemas.microsoft.com/office/drawing/2014/main" id="{00000000-0008-0000-0000-00008C000000}"/>
                </a:ext>
              </a:extLst>
            </xdr:cNvPr>
            <xdr:cNvCxnSpPr/>
          </xdr:nvCxnSpPr>
          <xdr:spPr>
            <a:xfrm>
              <a:off x="3912465" y="3922608"/>
              <a:ext cx="4238675" cy="0"/>
            </a:xfrm>
            <a:prstGeom prst="straightConnector1">
              <a:avLst/>
            </a:prstGeom>
            <a:ln w="38100">
              <a:solidFill>
                <a:schemeClr val="tx1"/>
              </a:solidFill>
              <a:prstDash val="sysDash"/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1" name="Straight Arrow Connector 140">
              <a:extLst>
                <a:ext uri="{FF2B5EF4-FFF2-40B4-BE49-F238E27FC236}">
                  <a16:creationId xmlns:a16="http://schemas.microsoft.com/office/drawing/2014/main" id="{00000000-0008-0000-0000-00008D000000}"/>
                </a:ext>
              </a:extLst>
            </xdr:cNvPr>
            <xdr:cNvCxnSpPr/>
          </xdr:nvCxnSpPr>
          <xdr:spPr>
            <a:xfrm flipV="1">
              <a:off x="3902635" y="4204011"/>
              <a:ext cx="0" cy="1378643"/>
            </a:xfrm>
            <a:prstGeom prst="straightConnector1">
              <a:avLst/>
            </a:prstGeom>
            <a:ln w="38100">
              <a:solidFill>
                <a:schemeClr val="tx1"/>
              </a:solidFill>
              <a:prstDash val="sysDash"/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2" name="Straight Arrow Connector 141">
              <a:extLst>
                <a:ext uri="{FF2B5EF4-FFF2-40B4-BE49-F238E27FC236}">
                  <a16:creationId xmlns:a16="http://schemas.microsoft.com/office/drawing/2014/main" id="{00000000-0008-0000-0000-00008E000000}"/>
                </a:ext>
              </a:extLst>
            </xdr:cNvPr>
            <xdr:cNvCxnSpPr/>
          </xdr:nvCxnSpPr>
          <xdr:spPr>
            <a:xfrm flipV="1">
              <a:off x="8154083" y="3437303"/>
              <a:ext cx="0" cy="2145350"/>
            </a:xfrm>
            <a:prstGeom prst="straightConnector1">
              <a:avLst/>
            </a:prstGeom>
            <a:ln w="38100">
              <a:solidFill>
                <a:schemeClr val="tx1"/>
              </a:solidFill>
              <a:prstDash val="sysDash"/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3" name="Straight Arrow Connector 142">
              <a:extLst>
                <a:ext uri="{FF2B5EF4-FFF2-40B4-BE49-F238E27FC236}">
                  <a16:creationId xmlns:a16="http://schemas.microsoft.com/office/drawing/2014/main" id="{00000000-0008-0000-0000-00008F000000}"/>
                </a:ext>
              </a:extLst>
            </xdr:cNvPr>
            <xdr:cNvCxnSpPr/>
          </xdr:nvCxnSpPr>
          <xdr:spPr>
            <a:xfrm>
              <a:off x="3867458" y="5582653"/>
              <a:ext cx="4286625" cy="0"/>
            </a:xfrm>
            <a:prstGeom prst="straightConnector1">
              <a:avLst/>
            </a:prstGeom>
            <a:ln w="38100">
              <a:solidFill>
                <a:schemeClr val="tx1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44" name="TextBox 40">
              <a:extLst>
                <a:ext uri="{FF2B5EF4-FFF2-40B4-BE49-F238E27FC236}">
                  <a16:creationId xmlns:a16="http://schemas.microsoft.com/office/drawing/2014/main" id="{00000000-0008-0000-0000-000090000000}"/>
                </a:ext>
              </a:extLst>
            </xdr:cNvPr>
            <xdr:cNvSpPr txBox="1"/>
          </xdr:nvSpPr>
          <xdr:spPr>
            <a:xfrm>
              <a:off x="5733126" y="5669595"/>
              <a:ext cx="593432" cy="369332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/>
                <a:t>33.7</a:t>
              </a:r>
            </a:p>
          </xdr:txBody>
        </xdr:sp>
        <xdr:cxnSp macro="">
          <xdr:nvCxnSpPr>
            <xdr:cNvPr id="145" name="Straight Arrow Connector 144">
              <a:extLst>
                <a:ext uri="{FF2B5EF4-FFF2-40B4-BE49-F238E27FC236}">
                  <a16:creationId xmlns:a16="http://schemas.microsoft.com/office/drawing/2014/main" id="{00000000-0008-0000-0000-000091000000}"/>
                </a:ext>
              </a:extLst>
            </xdr:cNvPr>
            <xdr:cNvCxnSpPr/>
          </xdr:nvCxnSpPr>
          <xdr:spPr>
            <a:xfrm flipH="1" flipV="1">
              <a:off x="8271384" y="3377136"/>
              <a:ext cx="7966" cy="556903"/>
            </a:xfrm>
            <a:prstGeom prst="straightConnector1">
              <a:avLst/>
            </a:prstGeom>
            <a:ln w="38100">
              <a:solidFill>
                <a:schemeClr val="tx1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46" name="TextBox 51">
              <a:extLst>
                <a:ext uri="{FF2B5EF4-FFF2-40B4-BE49-F238E27FC236}">
                  <a16:creationId xmlns:a16="http://schemas.microsoft.com/office/drawing/2014/main" id="{00000000-0008-0000-0000-000092000000}"/>
                </a:ext>
              </a:extLst>
            </xdr:cNvPr>
            <xdr:cNvSpPr txBox="1"/>
          </xdr:nvSpPr>
          <xdr:spPr>
            <a:xfrm>
              <a:off x="8364461" y="3638633"/>
              <a:ext cx="418704" cy="369332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/>
                <a:t>50</a:t>
              </a:r>
            </a:p>
          </xdr:txBody>
        </xdr:sp>
        <xdr:cxnSp macro="">
          <xdr:nvCxnSpPr>
            <xdr:cNvPr id="147" name="Straight Arrow Connector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CxnSpPr>
              <a:cxnSpLocks/>
            </xdr:cNvCxnSpPr>
          </xdr:nvCxnSpPr>
          <xdr:spPr>
            <a:xfrm flipV="1">
              <a:off x="2055122" y="3922609"/>
              <a:ext cx="1812336" cy="543374"/>
            </a:xfrm>
            <a:prstGeom prst="straightConnector1">
              <a:avLst/>
            </a:prstGeom>
            <a:ln w="38100">
              <a:solidFill>
                <a:schemeClr val="tx1"/>
              </a:solidFill>
              <a:headEnd type="non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48" name="TextBox 32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1282211" y="4322977"/>
              <a:ext cx="828856" cy="369332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/>
                <a:t>Target</a:t>
              </a:r>
            </a:p>
          </xdr:txBody>
        </xdr:sp>
        <xdr:sp macro="" textlink="">
          <xdr:nvSpPr>
            <xdr:cNvPr id="149" name="TextBox 34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9415415" y="3806400"/>
              <a:ext cx="1113747" cy="64633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/>
                <a:t>Si Diode Mount</a:t>
              </a:r>
            </a:p>
          </xdr:txBody>
        </xdr:sp>
        <xdr:cxnSp macro="">
          <xdr:nvCxnSpPr>
            <xdr:cNvPr id="150" name="Straight Arr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>
              <a:cxnSpLocks/>
            </xdr:cNvCxnSpPr>
          </xdr:nvCxnSpPr>
          <xdr:spPr>
            <a:xfrm flipH="1" flipV="1">
              <a:off x="8732678" y="3475902"/>
              <a:ext cx="722148" cy="442530"/>
            </a:xfrm>
            <a:prstGeom prst="straightConnector1">
              <a:avLst/>
            </a:prstGeom>
            <a:ln w="38100">
              <a:solidFill>
                <a:schemeClr val="tx1"/>
              </a:solidFill>
              <a:headEnd type="non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Straight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>
              <a:cxnSpLocks/>
            </xdr:cNvCxnSpPr>
          </xdr:nvCxnSpPr>
          <xdr:spPr>
            <a:xfrm>
              <a:off x="7693491" y="3312994"/>
              <a:ext cx="88739" cy="94894"/>
            </a:xfrm>
            <a:prstGeom prst="line">
              <a:avLst/>
            </a:prstGeom>
            <a:ln w="19050">
              <a:solidFill>
                <a:srgbClr val="0070C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2" name="Straight Arrow Connector 151">
              <a:extLst>
                <a:ext uri="{FF2B5EF4-FFF2-40B4-BE49-F238E27FC236}">
                  <a16:creationId xmlns:a16="http://schemas.microsoft.com/office/drawing/2014/main" id="{00000000-0008-0000-0000-000098000000}"/>
                </a:ext>
              </a:extLst>
            </xdr:cNvPr>
            <xdr:cNvCxnSpPr>
              <a:cxnSpLocks/>
            </xdr:cNvCxnSpPr>
          </xdr:nvCxnSpPr>
          <xdr:spPr>
            <a:xfrm flipV="1">
              <a:off x="3918961" y="3360441"/>
              <a:ext cx="3818899" cy="563770"/>
            </a:xfrm>
            <a:prstGeom prst="straightConnector1">
              <a:avLst/>
            </a:prstGeom>
            <a:ln w="38100">
              <a:solidFill>
                <a:schemeClr val="tx1"/>
              </a:solidFill>
              <a:prstDash val="sysDash"/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53" name="TextBox 44">
              <a:extLst>
                <a:ext uri="{FF2B5EF4-FFF2-40B4-BE49-F238E27FC236}">
                  <a16:creationId xmlns:a16="http://schemas.microsoft.com/office/drawing/2014/main" id="{00000000-0008-0000-0000-000099000000}"/>
                </a:ext>
              </a:extLst>
            </xdr:cNvPr>
            <xdr:cNvSpPr txBox="1"/>
          </xdr:nvSpPr>
          <xdr:spPr>
            <a:xfrm>
              <a:off x="6612006" y="3560580"/>
              <a:ext cx="300082" cy="369332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l-GR">
                  <a:latin typeface="Arial" panose="020B0604020202020204" pitchFamily="34" charset="0"/>
                  <a:cs typeface="Arial" panose="020B0604020202020204" pitchFamily="34" charset="0"/>
                </a:rPr>
                <a:t>γ</a:t>
              </a:r>
              <a:endParaRPr lang="en-GB"/>
            </a:p>
          </xdr:txBody>
        </xdr:sp>
        <xdr:sp macro="" textlink="">
          <xdr:nvSpPr>
            <xdr:cNvPr id="154" name="Arc 153">
              <a:extLst>
                <a:ext uri="{FF2B5EF4-FFF2-40B4-BE49-F238E27FC236}">
                  <a16:creationId xmlns:a16="http://schemas.microsoft.com/office/drawing/2014/main" id="{00000000-0008-0000-0000-00009A000000}"/>
                </a:ext>
              </a:extLst>
            </xdr:cNvPr>
            <xdr:cNvSpPr/>
          </xdr:nvSpPr>
          <xdr:spPr>
            <a:xfrm>
              <a:off x="6204558" y="3437302"/>
              <a:ext cx="418469" cy="543655"/>
            </a:xfrm>
            <a:prstGeom prst="arc">
              <a:avLst>
                <a:gd name="adj1" fmla="val 18825573"/>
                <a:gd name="adj2" fmla="val 3272714"/>
              </a:avLst>
            </a:prstGeom>
            <a:ln w="381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GB"/>
            </a:p>
          </xdr:txBody>
        </xdr:sp>
        <xdr:cxnSp macro="">
          <xdr:nvCxnSpPr>
            <xdr:cNvPr id="155" name="Straight Arrow Connector 154">
              <a:extLst>
                <a:ext uri="{FF2B5EF4-FFF2-40B4-BE49-F238E27FC236}">
                  <a16:creationId xmlns:a16="http://schemas.microsoft.com/office/drawing/2014/main" id="{00000000-0008-0000-0000-00009B000000}"/>
                </a:ext>
              </a:extLst>
            </xdr:cNvPr>
            <xdr:cNvCxnSpPr>
              <a:cxnSpLocks/>
            </xdr:cNvCxnSpPr>
          </xdr:nvCxnSpPr>
          <xdr:spPr>
            <a:xfrm>
              <a:off x="1331538" y="1747843"/>
              <a:ext cx="8468139" cy="0"/>
            </a:xfrm>
            <a:prstGeom prst="straightConnector1">
              <a:avLst/>
            </a:prstGeom>
            <a:ln w="38100">
              <a:solidFill>
                <a:schemeClr val="tx1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56" name="TextBox 49">
              <a:extLst>
                <a:ext uri="{FF2B5EF4-FFF2-40B4-BE49-F238E27FC236}">
                  <a16:creationId xmlns:a16="http://schemas.microsoft.com/office/drawing/2014/main" id="{00000000-0008-0000-0000-00009C000000}"/>
                </a:ext>
              </a:extLst>
            </xdr:cNvPr>
            <xdr:cNvSpPr txBox="1"/>
          </xdr:nvSpPr>
          <xdr:spPr>
            <a:xfrm>
              <a:off x="5078875" y="1358717"/>
              <a:ext cx="710452" cy="369332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/>
                <a:t>151.5</a:t>
              </a:r>
            </a:p>
          </xdr:txBody>
        </xdr:sp>
      </xdr:grpSp>
      <xdr:sp macro="" textlink="">
        <xdr:nvSpPr>
          <xdr:cNvPr id="130" name="TextBox 54">
            <a:extLst>
              <a:ext uri="{FF2B5EF4-FFF2-40B4-BE49-F238E27FC236}">
                <a16:creationId xmlns:a16="http://schemas.microsoft.com/office/drawing/2014/main" id="{00000000-0008-0000-0000-000082000000}"/>
              </a:ext>
            </a:extLst>
          </xdr:cNvPr>
          <xdr:cNvSpPr txBox="1"/>
        </xdr:nvSpPr>
        <xdr:spPr>
          <a:xfrm>
            <a:off x="6160079" y="2452761"/>
            <a:ext cx="660758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GB"/>
              <a:t>d</a:t>
            </a:r>
            <a:r>
              <a:rPr lang="en-GB" baseline="-25000"/>
              <a:t>diode</a:t>
            </a:r>
            <a:endParaRPr lang="en-GB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"/>
  <sheetViews>
    <sheetView tabSelected="1" topLeftCell="D1" zoomScaleNormal="100" workbookViewId="0">
      <selection activeCell="I13" sqref="I13"/>
    </sheetView>
  </sheetViews>
  <sheetFormatPr defaultRowHeight="15" x14ac:dyDescent="0.25"/>
  <cols>
    <col min="1" max="1" width="9.140625" style="1"/>
    <col min="2" max="2" width="40.28515625" style="1" bestFit="1" customWidth="1"/>
    <col min="3" max="3" width="42" style="1" bestFit="1" customWidth="1"/>
    <col min="4" max="4" width="40.7109375" style="1" bestFit="1" customWidth="1"/>
    <col min="5" max="5" width="29.5703125" style="1" bestFit="1" customWidth="1"/>
    <col min="6" max="6" width="38.85546875" style="1" bestFit="1" customWidth="1"/>
    <col min="7" max="7" width="31.140625" style="1" customWidth="1"/>
    <col min="8" max="8" width="26.140625" style="1" bestFit="1" customWidth="1"/>
    <col min="9" max="9" width="22.140625" style="1" bestFit="1" customWidth="1"/>
    <col min="10" max="16384" width="9.140625" style="1"/>
  </cols>
  <sheetData>
    <row r="2" spans="1:9" x14ac:dyDescent="0.25">
      <c r="B2" s="2" t="s">
        <v>4</v>
      </c>
    </row>
    <row r="3" spans="1:9" x14ac:dyDescent="0.25">
      <c r="B3" s="3" t="s">
        <v>2</v>
      </c>
      <c r="C3" s="3" t="s">
        <v>6</v>
      </c>
      <c r="D3" s="3" t="s">
        <v>5</v>
      </c>
      <c r="E3" s="3" t="s">
        <v>3</v>
      </c>
      <c r="F3" s="3" t="s">
        <v>7</v>
      </c>
    </row>
    <row r="4" spans="1:9" x14ac:dyDescent="0.25">
      <c r="B4" s="3">
        <v>50</v>
      </c>
      <c r="C4" s="3">
        <v>6.39</v>
      </c>
      <c r="D4" s="3">
        <v>10.98</v>
      </c>
      <c r="E4" s="3">
        <f>DEGREES(ATAN(D4/C4))</f>
        <v>59.801998083433809</v>
      </c>
      <c r="F4" s="3">
        <f>SQRT(C4^2+D4^2)</f>
        <v>12.704034792143794</v>
      </c>
    </row>
    <row r="6" spans="1:9" x14ac:dyDescent="0.25">
      <c r="B6" s="1" t="s">
        <v>15</v>
      </c>
      <c r="C6" s="1" t="s">
        <v>10</v>
      </c>
      <c r="D6" s="1" t="s">
        <v>11</v>
      </c>
      <c r="E6" s="8" t="s">
        <v>12</v>
      </c>
      <c r="F6" s="6" t="s">
        <v>14</v>
      </c>
      <c r="G6" s="2" t="s">
        <v>9</v>
      </c>
      <c r="H6" s="2" t="s">
        <v>8</v>
      </c>
      <c r="I6" s="2" t="s">
        <v>13</v>
      </c>
    </row>
    <row r="7" spans="1:9" x14ac:dyDescent="0.25">
      <c r="A7" s="1" t="s">
        <v>0</v>
      </c>
      <c r="B7" s="1">
        <v>33.700000000000003</v>
      </c>
      <c r="C7" s="1">
        <f>SQRT((B7^2)+($B$4^2))</f>
        <v>60.296683159192099</v>
      </c>
      <c r="D7" s="4">
        <f>DEGREES(ATAN($B$4/B7))</f>
        <v>56.020029899854315</v>
      </c>
      <c r="E7" s="7">
        <f>DEGREES(ASIN($C$4/C7))</f>
        <v>6.0833997620177671</v>
      </c>
      <c r="F7" s="7">
        <f>D7+E7</f>
        <v>62.103429661872084</v>
      </c>
      <c r="G7" s="5">
        <f>C7*COS(RADIANS(E7))-$D$4</f>
        <v>48.977133854112807</v>
      </c>
      <c r="H7" s="5">
        <f>180-F7</f>
        <v>117.89657033812792</v>
      </c>
      <c r="I7" s="5">
        <f>90-F7</f>
        <v>27.896570338127916</v>
      </c>
    </row>
    <row r="8" spans="1:9" x14ac:dyDescent="0.25">
      <c r="A8" s="1" t="s">
        <v>16</v>
      </c>
      <c r="B8" s="1">
        <f>(B7+B9)/2</f>
        <v>48.7</v>
      </c>
      <c r="C8" s="1">
        <f>SQRT((B8^2)+($B$4^2))</f>
        <v>69.797492791646903</v>
      </c>
      <c r="D8" s="4">
        <f>DEGREES(ATAN($B$4/B8))</f>
        <v>45.754612022234511</v>
      </c>
      <c r="E8" s="7">
        <f>DEGREES(ASIN($C$4/C8))</f>
        <v>5.2528163210629577</v>
      </c>
      <c r="F8" s="7">
        <f>D8+E8</f>
        <v>51.00742834329747</v>
      </c>
      <c r="G8" s="5">
        <f>C8*COS(RADIANS(E8))-$D$4</f>
        <v>58.524373243703167</v>
      </c>
      <c r="H8" s="5">
        <f>180-F8</f>
        <v>128.99257165670252</v>
      </c>
      <c r="I8" s="5">
        <f>90-F8</f>
        <v>38.99257165670253</v>
      </c>
    </row>
    <row r="9" spans="1:9" x14ac:dyDescent="0.25">
      <c r="A9" s="1" t="s">
        <v>1</v>
      </c>
      <c r="B9" s="1">
        <v>63.7</v>
      </c>
      <c r="C9" s="1">
        <f>SQRT((B9^2)+($B$4^2))</f>
        <v>80.979565323604945</v>
      </c>
      <c r="D9" s="4">
        <f>DEGREES(ATAN($B$4/B9))</f>
        <v>38.129409246192822</v>
      </c>
      <c r="E9" s="7">
        <f>DEGREES(ASIN($C$4/C9))</f>
        <v>4.5258460604708155</v>
      </c>
      <c r="F9" s="7">
        <f>D9+E9</f>
        <v>42.655255306663634</v>
      </c>
      <c r="G9" s="5">
        <f>C9*COS(RADIANS(E9))-$D$4</f>
        <v>69.747058041278819</v>
      </c>
      <c r="H9" s="5">
        <f>180-F9</f>
        <v>137.34474469333637</v>
      </c>
      <c r="I9" s="5">
        <f>90-F9</f>
        <v>47.344744693336366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Chillery</dc:creator>
  <cp:lastModifiedBy>Thomas Chillery</cp:lastModifiedBy>
  <dcterms:created xsi:type="dcterms:W3CDTF">2018-03-13T17:15:13Z</dcterms:created>
  <dcterms:modified xsi:type="dcterms:W3CDTF">2018-03-15T09:35:53Z</dcterms:modified>
</cp:coreProperties>
</file>