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wsl.localhost\Ubuntu\home\spelta\cernbox\SI-30\"/>
    </mc:Choice>
  </mc:AlternateContent>
  <xr:revisionPtr revIDLastSave="0" documentId="13_ncr:1_{A21AB570-263A-473F-98F6-16075E3DF002}" xr6:coauthVersionLast="47" xr6:coauthVersionMax="47" xr10:uidLastSave="{00000000-0000-0000-0000-000000000000}"/>
  <bookViews>
    <workbookView xWindow="-2856" yWindow="-17388" windowWidth="30936" windowHeight="16776" activeTab="1" xr2:uid="{455D1004-E6CB-44D4-99B5-0424300E20D8}"/>
  </bookViews>
  <sheets>
    <sheet name="Si-29" sheetId="2" r:id="rId1"/>
    <sheet name="Si-28" sheetId="3" r:id="rId2"/>
    <sheet name="Dummy" sheetId="4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7" i="3" l="1"/>
  <c r="H25" i="2"/>
  <c r="H27" i="2" s="1"/>
  <c r="H24" i="2"/>
  <c r="H17" i="4"/>
  <c r="G17" i="4"/>
  <c r="H27" i="3"/>
  <c r="H24" i="3"/>
  <c r="H16" i="3"/>
  <c r="G16" i="3"/>
  <c r="G25" i="2"/>
  <c r="G27" i="2" s="1"/>
  <c r="H17" i="2"/>
  <c r="H16" i="2"/>
  <c r="G17" i="2"/>
  <c r="G16" i="2"/>
  <c r="G25" i="3"/>
  <c r="G24" i="3"/>
  <c r="G24" i="2"/>
</calcChain>
</file>

<file path=xl/sharedStrings.xml><?xml version="1.0" encoding="utf-8"?>
<sst xmlns="http://schemas.openxmlformats.org/spreadsheetml/2006/main" count="61" uniqueCount="18">
  <si>
    <t>Quantity</t>
  </si>
  <si>
    <t>diameter (mm)</t>
  </si>
  <si>
    <t>thickness (mm)</t>
  </si>
  <si>
    <t>Measurements</t>
  </si>
  <si>
    <t>PEEK CAPSULE</t>
  </si>
  <si>
    <t>d_in (mm)</t>
  </si>
  <si>
    <t>d_out (mm)</t>
  </si>
  <si>
    <t>h_in (mm)</t>
  </si>
  <si>
    <t>h_out (mm)</t>
  </si>
  <si>
    <t>SAMPLE</t>
  </si>
  <si>
    <t>MASS</t>
  </si>
  <si>
    <t>Mass Capsule (g)</t>
  </si>
  <si>
    <t>Mass Sample+Capsule (g)</t>
  </si>
  <si>
    <t>Mass Sample (g)</t>
  </si>
  <si>
    <t>Measurement</t>
  </si>
  <si>
    <t>Error</t>
  </si>
  <si>
    <t>Average</t>
  </si>
  <si>
    <t>Double-side Tape (g)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</si>
</sst>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00"/>
    <numFmt numFmtId="165" formatCode="0.0000"/>
    <numFmt numFmtId="166" formatCode="0.00000"/>
    <numFmt numFmtId="167" formatCode="_-* #,##0.0000_-;\-* #,##0.0000_-;_-* &quot;-&quot;??_-;_-@_-"/>
    <numFmt numFmtId="168" formatCode="_-* #,##0.00000_-;\-* #,##0.00000_-;_-* &quot;-&quot;??_-;_-@_-"/>
  </numFmts>
  <fonts count="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Liberation Sans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/>
    <xf numFmtId="43" fontId="4" fillId="0" borderId="0" applyFont="0" applyFill="0" applyBorder="0" applyAlignment="0" applyProtection="0"/>
  </cellStyleXfs>
  <cellXfs count="15">
    <xf numFmtId="0" fontId="0" fillId="0" borderId="0" xfId="0"/>
    <xf numFmtId="0" fontId="1" fillId="0" borderId="0" xfId="0" applyFont="1"/>
    <xf numFmtId="0" fontId="1" fillId="2" borderId="0" xfId="0" applyFont="1" applyFill="1"/>
    <xf numFmtId="165" fontId="0" fillId="0" borderId="0" xfId="0" applyNumberFormat="1"/>
    <xf numFmtId="165" fontId="1" fillId="0" borderId="0" xfId="0" applyNumberFormat="1" applyFont="1"/>
    <xf numFmtId="0" fontId="3" fillId="0" borderId="0" xfId="0" applyFont="1"/>
    <xf numFmtId="2" fontId="1" fillId="0" borderId="0" xfId="0" applyNumberFormat="1" applyFont="1"/>
    <xf numFmtId="164" fontId="1" fillId="0" borderId="0" xfId="0" applyNumberFormat="1" applyFont="1"/>
    <xf numFmtId="167" fontId="1" fillId="0" borderId="0" xfId="2" applyNumberFormat="1" applyFont="1"/>
    <xf numFmtId="167" fontId="1" fillId="0" borderId="0" xfId="0" applyNumberFormat="1" applyFont="1"/>
    <xf numFmtId="166" fontId="1" fillId="0" borderId="0" xfId="0" applyNumberFormat="1" applyFont="1"/>
    <xf numFmtId="168" fontId="1" fillId="0" borderId="0" xfId="2" applyNumberFormat="1" applyFont="1" applyFill="1"/>
    <xf numFmtId="0" fontId="0" fillId="2" borderId="0" xfId="0" applyFill="1"/>
    <xf numFmtId="167" fontId="1" fillId="0" borderId="0" xfId="2" applyNumberFormat="1" applyFont="1" applyFill="1"/>
    <xf numFmtId="0" fontId="1" fillId="2" borderId="0" xfId="0" applyFont="1" applyFill="1" applyAlignment="1">
      <alignment horizontal="center"/>
    </xf>
  </cellXfs>
  <cellStyles count="3">
    <cellStyle name="Migliaia" xfId="2" builtinId="3"/>
    <cellStyle name="Normale" xfId="0" builtinId="0"/>
    <cellStyle name="Normale 2" xfId="1" xr:uid="{E33289EE-B8A7-48F9-B7F3-AB112FE17F3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494030</xdr:colOff>
      <xdr:row>2</xdr:row>
      <xdr:rowOff>36070</xdr:rowOff>
    </xdr:from>
    <xdr:to>
      <xdr:col>9</xdr:col>
      <xdr:colOff>328930</xdr:colOff>
      <xdr:row>9</xdr:row>
      <xdr:rowOff>40083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5AD7C4F1-5941-A095-4533-3FFCCA007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5950" y="401830"/>
          <a:ext cx="3162300" cy="1284173"/>
        </a:xfrm>
        <a:prstGeom prst="rect">
          <a:avLst/>
        </a:prstGeom>
      </xdr:spPr>
    </xdr:pic>
    <xdr:clientData/>
  </xdr:twoCellAnchor>
  <xdr:twoCellAnchor editAs="oneCell">
    <xdr:from>
      <xdr:col>10</xdr:col>
      <xdr:colOff>189229</xdr:colOff>
      <xdr:row>1</xdr:row>
      <xdr:rowOff>85090</xdr:rowOff>
    </xdr:from>
    <xdr:to>
      <xdr:col>15</xdr:col>
      <xdr:colOff>125328</xdr:colOff>
      <xdr:row>18</xdr:row>
      <xdr:rowOff>144780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E5BFC9C0-1C19-EED7-0D53-34913473B7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81" r="38530"/>
        <a:stretch/>
      </xdr:blipFill>
      <xdr:spPr>
        <a:xfrm>
          <a:off x="8075929" y="267970"/>
          <a:ext cx="2984099" cy="3168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577850</xdr:colOff>
      <xdr:row>2</xdr:row>
      <xdr:rowOff>109730</xdr:rowOff>
    </xdr:from>
    <xdr:to>
      <xdr:col>10</xdr:col>
      <xdr:colOff>24130</xdr:colOff>
      <xdr:row>9</xdr:row>
      <xdr:rowOff>99773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99AD5D38-9444-410E-9A8B-6B788E506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7830" y="475490"/>
          <a:ext cx="3177540" cy="1277823"/>
        </a:xfrm>
        <a:prstGeom prst="rect">
          <a:avLst/>
        </a:prstGeom>
      </xdr:spPr>
    </xdr:pic>
    <xdr:clientData/>
  </xdr:twoCellAnchor>
  <xdr:twoCellAnchor editAs="oneCell">
    <xdr:from>
      <xdr:col>10</xdr:col>
      <xdr:colOff>524511</xdr:colOff>
      <xdr:row>1</xdr:row>
      <xdr:rowOff>83821</xdr:rowOff>
    </xdr:from>
    <xdr:to>
      <xdr:col>16</xdr:col>
      <xdr:colOff>284481</xdr:colOff>
      <xdr:row>21</xdr:row>
      <xdr:rowOff>105297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C300E130-B06D-8145-F94D-102D2200AB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912" t="11609" r="26181" b="6743"/>
        <a:stretch/>
      </xdr:blipFill>
      <xdr:spPr>
        <a:xfrm>
          <a:off x="7900671" y="266701"/>
          <a:ext cx="3417570" cy="36790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383540</xdr:colOff>
      <xdr:row>3</xdr:row>
      <xdr:rowOff>28450</xdr:rowOff>
    </xdr:from>
    <xdr:to>
      <xdr:col>10</xdr:col>
      <xdr:colOff>519430</xdr:colOff>
      <xdr:row>10</xdr:row>
      <xdr:rowOff>22303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F8C2BDD4-D0DB-4B16-8EB9-D7C423904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8800" y="577090"/>
          <a:ext cx="3164840" cy="12790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1D350-6970-48AF-899D-49B72D71A4D5}">
  <dimension ref="A1:H27"/>
  <sheetViews>
    <sheetView workbookViewId="0">
      <selection activeCell="R19" sqref="R19"/>
    </sheetView>
  </sheetViews>
  <sheetFormatPr defaultRowHeight="14.5"/>
  <cols>
    <col min="1" max="1" width="13.1796875" bestFit="1" customWidth="1"/>
    <col min="2" max="2" width="22.1796875" bestFit="1" customWidth="1"/>
    <col min="3" max="3" width="12.1796875" customWidth="1"/>
    <col min="7" max="7" width="10.7265625" bestFit="1" customWidth="1"/>
    <col min="8" max="8" width="11" bestFit="1" customWidth="1"/>
  </cols>
  <sheetData>
    <row r="1" spans="1:8">
      <c r="A1" s="2" t="s">
        <v>4</v>
      </c>
    </row>
    <row r="3" spans="1:8">
      <c r="B3" s="2" t="s">
        <v>0</v>
      </c>
      <c r="C3" s="2" t="s">
        <v>14</v>
      </c>
      <c r="D3" s="2" t="s">
        <v>15</v>
      </c>
    </row>
    <row r="5" spans="1:8">
      <c r="B5" t="s">
        <v>5</v>
      </c>
      <c r="C5">
        <v>20.94</v>
      </c>
      <c r="D5">
        <v>0.01</v>
      </c>
    </row>
    <row r="6" spans="1:8">
      <c r="B6" t="s">
        <v>6</v>
      </c>
      <c r="C6">
        <v>23.05</v>
      </c>
      <c r="D6">
        <v>0.01</v>
      </c>
    </row>
    <row r="8" spans="1:8">
      <c r="B8" t="s">
        <v>7</v>
      </c>
      <c r="C8">
        <v>2.5299999999999998</v>
      </c>
      <c r="D8">
        <v>0.01</v>
      </c>
    </row>
    <row r="9" spans="1:8">
      <c r="B9" t="s">
        <v>8</v>
      </c>
      <c r="C9">
        <v>3.53</v>
      </c>
      <c r="D9">
        <v>0.01</v>
      </c>
    </row>
    <row r="11" spans="1:8">
      <c r="B11" s="1"/>
      <c r="C11" s="1"/>
      <c r="D11" s="1"/>
      <c r="E11" s="1"/>
      <c r="F11" s="1"/>
      <c r="G11" s="1"/>
    </row>
    <row r="12" spans="1:8">
      <c r="A12" s="2" t="s">
        <v>9</v>
      </c>
    </row>
    <row r="14" spans="1:8">
      <c r="B14" s="2" t="s">
        <v>0</v>
      </c>
      <c r="C14" s="14" t="s">
        <v>3</v>
      </c>
      <c r="D14" s="14"/>
      <c r="E14" s="14"/>
      <c r="F14" s="14"/>
      <c r="G14" s="2" t="s">
        <v>16</v>
      </c>
      <c r="H14" s="2" t="s">
        <v>15</v>
      </c>
    </row>
    <row r="16" spans="1:8">
      <c r="B16" t="s">
        <v>1</v>
      </c>
      <c r="C16">
        <v>20.47</v>
      </c>
      <c r="D16">
        <v>20.49</v>
      </c>
      <c r="E16">
        <v>20.5</v>
      </c>
      <c r="G16" s="7">
        <f>AVERAGE(C16:E16)</f>
        <v>20.486666666666665</v>
      </c>
      <c r="H16" s="1">
        <f>0.5*(MAX(C16:E16)-MIN(C16:E16))</f>
        <v>1.5000000000000568E-2</v>
      </c>
    </row>
    <row r="17" spans="1:8">
      <c r="B17" t="s">
        <v>2</v>
      </c>
      <c r="C17">
        <v>1.83</v>
      </c>
      <c r="D17">
        <v>1.85</v>
      </c>
      <c r="G17" s="1">
        <f>AVERAGE(C17:D17)</f>
        <v>1.84</v>
      </c>
      <c r="H17" s="6">
        <f>0.5*(MAX(C17:E17)-MIN(C17:E17))</f>
        <v>1.0000000000000009E-2</v>
      </c>
    </row>
    <row r="20" spans="1:8">
      <c r="A20" s="2" t="s">
        <v>10</v>
      </c>
    </row>
    <row r="22" spans="1:8">
      <c r="B22" s="2" t="s">
        <v>0</v>
      </c>
      <c r="C22" s="14" t="s">
        <v>3</v>
      </c>
      <c r="D22" s="14"/>
      <c r="E22" s="14"/>
      <c r="F22" s="14"/>
      <c r="G22" s="2" t="s">
        <v>16</v>
      </c>
      <c r="H22" s="2" t="s">
        <v>15</v>
      </c>
    </row>
    <row r="24" spans="1:8">
      <c r="B24" t="s">
        <v>11</v>
      </c>
      <c r="C24">
        <v>0.76759999999999995</v>
      </c>
      <c r="D24">
        <v>0.76770000000000005</v>
      </c>
      <c r="E24">
        <v>0.76770000000000005</v>
      </c>
      <c r="G24" s="4">
        <f>AVERAGE(C24:E24)</f>
        <v>0.76766666666666661</v>
      </c>
      <c r="H24" s="8">
        <f>0.0001</f>
        <v>1E-4</v>
      </c>
    </row>
    <row r="25" spans="1:8">
      <c r="B25" t="s">
        <v>12</v>
      </c>
      <c r="C25">
        <v>1.6245000000000001</v>
      </c>
      <c r="D25">
        <v>1.6244000000000001</v>
      </c>
      <c r="E25">
        <v>1.6245000000000001</v>
      </c>
      <c r="G25" s="4">
        <f>AVERAGE(C25:E25)</f>
        <v>1.6244666666666667</v>
      </c>
      <c r="H25" s="8">
        <f>0.0001</f>
        <v>1E-4</v>
      </c>
    </row>
    <row r="27" spans="1:8">
      <c r="B27" s="1" t="s">
        <v>13</v>
      </c>
      <c r="G27" s="4">
        <f>G25-G24</f>
        <v>0.85680000000000012</v>
      </c>
      <c r="H27" s="9">
        <f>SUM(H24:H25)</f>
        <v>2.0000000000000001E-4</v>
      </c>
    </row>
  </sheetData>
  <mergeCells count="2">
    <mergeCell ref="C14:F14"/>
    <mergeCell ref="C22:F2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BD27D-2BBF-4240-AF20-8A212C5B892C}">
  <dimension ref="A1:W34"/>
  <sheetViews>
    <sheetView tabSelected="1" workbookViewId="0">
      <selection activeCell="T17" sqref="T17"/>
    </sheetView>
  </sheetViews>
  <sheetFormatPr defaultRowHeight="14.5"/>
  <cols>
    <col min="2" max="2" width="22.1796875" bestFit="1" customWidth="1"/>
    <col min="3" max="3" width="12.6328125" bestFit="1" customWidth="1"/>
    <col min="8" max="8" width="9.7265625" bestFit="1" customWidth="1"/>
  </cols>
  <sheetData>
    <row r="1" spans="1:19">
      <c r="A1" s="2" t="s">
        <v>4</v>
      </c>
      <c r="B1" s="12"/>
    </row>
    <row r="3" spans="1:19">
      <c r="B3" s="2" t="s">
        <v>0</v>
      </c>
      <c r="C3" s="2" t="s">
        <v>14</v>
      </c>
      <c r="D3" s="2" t="s">
        <v>15</v>
      </c>
    </row>
    <row r="5" spans="1:19">
      <c r="B5" t="s">
        <v>5</v>
      </c>
      <c r="C5">
        <v>21.03</v>
      </c>
      <c r="D5">
        <v>0.01</v>
      </c>
    </row>
    <row r="6" spans="1:19">
      <c r="B6" t="s">
        <v>6</v>
      </c>
      <c r="C6">
        <v>23.04</v>
      </c>
      <c r="D6">
        <v>0.01</v>
      </c>
    </row>
    <row r="8" spans="1:19">
      <c r="B8" t="s">
        <v>7</v>
      </c>
      <c r="C8">
        <v>2.5299999999999998</v>
      </c>
      <c r="D8">
        <v>0.01</v>
      </c>
    </row>
    <row r="9" spans="1:19">
      <c r="B9" t="s">
        <v>8</v>
      </c>
      <c r="C9">
        <v>3.53</v>
      </c>
      <c r="D9">
        <v>0.01</v>
      </c>
    </row>
    <row r="10" spans="1:19">
      <c r="Q10" s="1"/>
      <c r="R10" s="1"/>
      <c r="S10" s="1"/>
    </row>
    <row r="11" spans="1:19">
      <c r="B11" s="1"/>
      <c r="C11" s="1"/>
      <c r="D11" s="1"/>
      <c r="E11" s="1"/>
      <c r="F11" s="1"/>
      <c r="G11" s="1"/>
    </row>
    <row r="12" spans="1:19">
      <c r="A12" s="2" t="s">
        <v>9</v>
      </c>
    </row>
    <row r="14" spans="1:19">
      <c r="B14" s="2" t="s">
        <v>0</v>
      </c>
      <c r="C14" s="14" t="s">
        <v>3</v>
      </c>
      <c r="D14" s="14"/>
      <c r="E14" s="14"/>
      <c r="F14" s="14"/>
      <c r="G14" s="2" t="s">
        <v>16</v>
      </c>
      <c r="H14" s="2" t="s">
        <v>15</v>
      </c>
    </row>
    <row r="16" spans="1:19">
      <c r="B16" t="s">
        <v>1</v>
      </c>
      <c r="C16">
        <v>19.96</v>
      </c>
      <c r="D16">
        <v>19.97</v>
      </c>
      <c r="E16">
        <v>19.53</v>
      </c>
      <c r="G16" s="1">
        <f>AVERAGE(C16:E16)</f>
        <v>19.82</v>
      </c>
      <c r="H16" s="1">
        <f>0.5*(MAX(C16:E16)-MIN(C16:E16))</f>
        <v>0.21999999999999886</v>
      </c>
    </row>
    <row r="17" spans="1:23">
      <c r="B17" t="s">
        <v>2</v>
      </c>
      <c r="C17">
        <v>1.95</v>
      </c>
      <c r="G17" s="1">
        <v>1.95</v>
      </c>
      <c r="H17" s="6">
        <v>0.01</v>
      </c>
      <c r="T17" s="5"/>
    </row>
    <row r="18" spans="1:23">
      <c r="C18" s="5"/>
      <c r="Q18" s="1"/>
      <c r="R18" s="1"/>
      <c r="S18" s="1"/>
      <c r="T18" s="1"/>
      <c r="U18" s="1"/>
      <c r="V18" s="1"/>
    </row>
    <row r="20" spans="1:23">
      <c r="A20" s="2" t="s">
        <v>10</v>
      </c>
    </row>
    <row r="21" spans="1:23">
      <c r="Q21" s="1"/>
      <c r="R21" s="1"/>
      <c r="S21" s="1"/>
      <c r="T21" s="1"/>
      <c r="U21" s="1"/>
      <c r="V21" s="1"/>
      <c r="W21" s="1"/>
    </row>
    <row r="22" spans="1:23">
      <c r="B22" s="2" t="s">
        <v>0</v>
      </c>
      <c r="C22" s="14" t="s">
        <v>3</v>
      </c>
      <c r="D22" s="14"/>
      <c r="E22" s="14"/>
      <c r="F22" s="14"/>
      <c r="G22" s="2" t="s">
        <v>16</v>
      </c>
      <c r="H22" s="2" t="s">
        <v>15</v>
      </c>
    </row>
    <row r="23" spans="1:23">
      <c r="V23" s="7"/>
      <c r="W23" s="1"/>
    </row>
    <row r="24" spans="1:23">
      <c r="B24" t="s">
        <v>11</v>
      </c>
      <c r="C24">
        <v>0.75990000000000002</v>
      </c>
      <c r="D24">
        <v>0.76</v>
      </c>
      <c r="E24">
        <v>0.7601</v>
      </c>
      <c r="G24" s="4">
        <f>AVERAGE(C24:E24)</f>
        <v>0.76000000000000012</v>
      </c>
      <c r="H24" s="8">
        <f>0.5*(MAX(C24:E24)-MIN(C24:E24))</f>
        <v>9.9999999999988987E-5</v>
      </c>
      <c r="V24" s="1"/>
      <c r="W24" s="7"/>
    </row>
    <row r="25" spans="1:23">
      <c r="B25" t="s">
        <v>12</v>
      </c>
      <c r="C25">
        <v>1.7151000000000001</v>
      </c>
      <c r="D25">
        <v>1.7151000000000001</v>
      </c>
      <c r="E25">
        <v>1.7150000000000001</v>
      </c>
      <c r="G25" s="4">
        <f>AVERAGE(C25:E25)</f>
        <v>1.7150666666666667</v>
      </c>
      <c r="H25" s="8">
        <v>1E-4</v>
      </c>
    </row>
    <row r="27" spans="1:23">
      <c r="B27" s="1" t="s">
        <v>13</v>
      </c>
      <c r="G27" s="4">
        <f>G25-G24</f>
        <v>0.95506666666666662</v>
      </c>
      <c r="H27" s="8">
        <f>SUM(H24:H25)</f>
        <v>1.9999999999998898E-4</v>
      </c>
    </row>
    <row r="29" spans="1:23">
      <c r="Q29" s="1"/>
      <c r="R29" s="1"/>
      <c r="S29" s="1"/>
      <c r="T29" s="1"/>
      <c r="U29" s="1"/>
      <c r="V29" s="1"/>
      <c r="W29" s="1"/>
    </row>
    <row r="31" spans="1:23">
      <c r="V31" s="10"/>
      <c r="W31" s="11"/>
    </row>
    <row r="32" spans="1:23">
      <c r="V32" s="10"/>
      <c r="W32" s="11"/>
    </row>
    <row r="34" spans="17:23">
      <c r="Q34" s="1"/>
      <c r="V34" s="4"/>
      <c r="W34" s="9"/>
    </row>
  </sheetData>
  <mergeCells count="2">
    <mergeCell ref="C14:F14"/>
    <mergeCell ref="C22:F2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B414E-A658-46D4-BFD8-A942AAC4F93A}">
  <dimension ref="A1:T41"/>
  <sheetViews>
    <sheetView workbookViewId="0">
      <selection activeCell="H17" sqref="H17"/>
    </sheetView>
  </sheetViews>
  <sheetFormatPr defaultRowHeight="14.5"/>
  <cols>
    <col min="2" max="2" width="22.1796875" bestFit="1" customWidth="1"/>
    <col min="3" max="3" width="12.6328125" bestFit="1" customWidth="1"/>
  </cols>
  <sheetData>
    <row r="1" spans="1:13">
      <c r="A1" s="2" t="s">
        <v>4</v>
      </c>
      <c r="B1" s="12"/>
    </row>
    <row r="3" spans="1:13">
      <c r="B3" s="2" t="s">
        <v>0</v>
      </c>
      <c r="C3" s="2" t="s">
        <v>14</v>
      </c>
      <c r="D3" s="2" t="s">
        <v>15</v>
      </c>
    </row>
    <row r="5" spans="1:13">
      <c r="B5" t="s">
        <v>5</v>
      </c>
      <c r="C5">
        <v>20.91</v>
      </c>
      <c r="D5">
        <v>0.01</v>
      </c>
    </row>
    <row r="6" spans="1:13">
      <c r="B6" t="s">
        <v>6</v>
      </c>
      <c r="C6">
        <v>22.97</v>
      </c>
      <c r="D6">
        <v>0.01</v>
      </c>
    </row>
    <row r="8" spans="1:13">
      <c r="B8" t="s">
        <v>7</v>
      </c>
      <c r="C8">
        <v>2.5099999999999998</v>
      </c>
      <c r="D8">
        <v>0.01</v>
      </c>
    </row>
    <row r="9" spans="1:13">
      <c r="B9" t="s">
        <v>8</v>
      </c>
      <c r="C9">
        <v>3.52</v>
      </c>
      <c r="D9">
        <v>0.01</v>
      </c>
    </row>
    <row r="11" spans="1:13">
      <c r="B11" s="1"/>
      <c r="C11" s="1"/>
      <c r="D11" s="1"/>
      <c r="E11" s="1"/>
      <c r="F11" s="1"/>
      <c r="G11" s="1"/>
    </row>
    <row r="13" spans="1:13">
      <c r="A13" s="2" t="s">
        <v>10</v>
      </c>
    </row>
    <row r="15" spans="1:13">
      <c r="B15" s="2" t="s">
        <v>0</v>
      </c>
      <c r="C15" s="14" t="s">
        <v>3</v>
      </c>
      <c r="D15" s="14"/>
      <c r="E15" s="14"/>
      <c r="F15" s="14"/>
      <c r="G15" s="2" t="s">
        <v>16</v>
      </c>
      <c r="H15" s="2" t="s">
        <v>15</v>
      </c>
      <c r="M15" s="1"/>
    </row>
    <row r="17" spans="2:20">
      <c r="B17" t="s">
        <v>11</v>
      </c>
      <c r="C17">
        <v>0.76519999999999999</v>
      </c>
      <c r="D17">
        <v>0.76519999999999999</v>
      </c>
      <c r="E17">
        <v>0.76519999999999999</v>
      </c>
      <c r="G17" s="4">
        <f>AVERAGE(C17:E17)</f>
        <v>0.76519999999999999</v>
      </c>
      <c r="H17" s="8">
        <f>0.0001</f>
        <v>1E-4</v>
      </c>
      <c r="N17" s="1"/>
      <c r="O17" s="1"/>
      <c r="P17" s="1"/>
    </row>
    <row r="18" spans="2:20">
      <c r="G18" s="3"/>
    </row>
    <row r="19" spans="2:20">
      <c r="B19" t="s">
        <v>17</v>
      </c>
      <c r="G19" s="1">
        <v>7.6499999999999999E-2</v>
      </c>
      <c r="H19" s="1">
        <v>1E-4</v>
      </c>
    </row>
    <row r="20" spans="2:20">
      <c r="B20" s="1"/>
      <c r="G20" s="4"/>
    </row>
    <row r="25" spans="2:20">
      <c r="N25" s="1"/>
      <c r="O25" s="1"/>
      <c r="P25" s="1"/>
      <c r="Q25" s="1"/>
      <c r="R25" s="1"/>
      <c r="S25" s="1"/>
    </row>
    <row r="26" spans="2:20">
      <c r="M26" s="1"/>
    </row>
    <row r="28" spans="2:20">
      <c r="N28" s="1"/>
      <c r="O28" s="1"/>
      <c r="P28" s="1"/>
      <c r="Q28" s="1"/>
      <c r="R28" s="1"/>
      <c r="S28" s="1"/>
      <c r="T28" s="1"/>
    </row>
    <row r="30" spans="2:20">
      <c r="S30" s="1"/>
      <c r="T30" s="1"/>
    </row>
    <row r="31" spans="2:20">
      <c r="S31" s="1"/>
      <c r="T31" s="6"/>
    </row>
    <row r="32" spans="2:20">
      <c r="O32" s="5"/>
    </row>
    <row r="34" spans="13:20">
      <c r="M34" s="1"/>
    </row>
    <row r="36" spans="13:20">
      <c r="N36" s="1"/>
      <c r="O36" s="1"/>
      <c r="P36" s="1"/>
      <c r="Q36" s="1"/>
      <c r="R36" s="1"/>
      <c r="S36" s="1"/>
      <c r="T36" s="1"/>
    </row>
    <row r="38" spans="13:20">
      <c r="S38" s="4"/>
      <c r="T38" s="13"/>
    </row>
    <row r="39" spans="13:20">
      <c r="S39" s="10"/>
      <c r="T39" s="11"/>
    </row>
    <row r="41" spans="13:20">
      <c r="N41" s="1"/>
      <c r="S41" s="4"/>
      <c r="T41" s="13"/>
    </row>
  </sheetData>
  <mergeCells count="1">
    <mergeCell ref="C15:F1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Si-29</vt:lpstr>
      <vt:lpstr>Si-28</vt:lpstr>
      <vt:lpstr>Dummy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SPELTA MICHELE [PHD0400140]</dc:creator>
  <cp:lastModifiedBy>SPELTA MICHELE [PHD0400140]</cp:lastModifiedBy>
  <dcterms:created xsi:type="dcterms:W3CDTF">2024-03-14T10:55:29Z</dcterms:created>
  <dcterms:modified xsi:type="dcterms:W3CDTF">2024-03-26T09:33:50Z</dcterms:modified>
</cp:coreProperties>
</file>